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20" windowHeight="8120" tabRatio="752" activeTab="1"/>
  </bookViews>
  <sheets>
    <sheet name="FACTURE" sheetId="1" r:id="rId1"/>
    <sheet name="HERBORISTERIE" sheetId="2" r:id="rId2"/>
    <sheet name="CHEVEUX, CORPS ET VISAGE" sheetId="3" r:id="rId3"/>
    <sheet name="SANTÉ DES ENFANTS" sheetId="4" r:id="rId4"/>
    <sheet name="ENCENS" sheetId="5" r:id="rId5"/>
    <sheet name="MATIÈRES PREMIÈRE ET CONTENANTS" sheetId="6" r:id="rId6"/>
    <sheet name="ZÉRO-DÉCHET" sheetId="7" r:id="rId7"/>
    <sheet name="AUTRES" sheetId="8" r:id="rId8"/>
  </sheets>
  <definedNames>
    <definedName name="_xlnm.Print_Area" localSheetId="2">'CHEVEUX, CORPS ET VISAGE'!$A$1:$H$342</definedName>
    <definedName name="_xlnm.Print_Area" localSheetId="1">HERBORISTERIE!$A$1:$H$433</definedName>
  </definedNames>
  <calcPr calcId="125725"/>
  <customWorkbookViews>
    <customWorkbookView name="Guay Veronique - Affichage personnalisé" guid="{66EEAE76-60C7-4ED6-A27D-287753698E8C}" mergeInterval="0" personalView="1" maximized="1" xWindow="-9" yWindow="-9" windowWidth="1618" windowHeight="866" activeSheetId="1"/>
  </customWorkbookViews>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330" i="3"/>
  <c r="G421" i="2"/>
  <c r="G419"/>
  <c r="G61" i="3"/>
  <c r="G79"/>
  <c r="G229" i="2"/>
  <c r="G174"/>
  <c r="G123" l="1"/>
  <c r="G111" i="8"/>
  <c r="G81"/>
  <c r="G82"/>
  <c r="G83"/>
  <c r="G84"/>
  <c r="G85"/>
  <c r="G86"/>
  <c r="G87"/>
  <c r="G88"/>
  <c r="G89"/>
  <c r="G90"/>
  <c r="G92"/>
  <c r="G93"/>
  <c r="G98"/>
  <c r="G106" s="1"/>
  <c r="G99"/>
  <c r="G100"/>
  <c r="G101"/>
  <c r="G102"/>
  <c r="G103"/>
  <c r="G104"/>
  <c r="G109"/>
  <c r="G80"/>
  <c r="G95" s="1"/>
  <c r="G67"/>
  <c r="G68"/>
  <c r="G70"/>
  <c r="G72"/>
  <c r="G74"/>
  <c r="G75"/>
  <c r="G52"/>
  <c r="G54"/>
  <c r="G55"/>
  <c r="G57"/>
  <c r="G59"/>
  <c r="G61"/>
  <c r="G19"/>
  <c r="G20"/>
  <c r="G21"/>
  <c r="G22"/>
  <c r="G23"/>
  <c r="G24"/>
  <c r="G26"/>
  <c r="G27"/>
  <c r="G28"/>
  <c r="G29"/>
  <c r="G30"/>
  <c r="G31"/>
  <c r="G32"/>
  <c r="G34"/>
  <c r="G35"/>
  <c r="G36"/>
  <c r="G37"/>
  <c r="G38"/>
  <c r="G39"/>
  <c r="G40"/>
  <c r="G42"/>
  <c r="G61" i="7"/>
  <c r="G62"/>
  <c r="G63"/>
  <c r="G64"/>
  <c r="G65"/>
  <c r="G66"/>
  <c r="G67"/>
  <c r="G68"/>
  <c r="G70"/>
  <c r="G71"/>
  <c r="G20"/>
  <c r="G21"/>
  <c r="G22"/>
  <c r="G23"/>
  <c r="G24"/>
  <c r="G26"/>
  <c r="G29"/>
  <c r="G30"/>
  <c r="G31"/>
  <c r="G32"/>
  <c r="G34"/>
  <c r="G35"/>
  <c r="G36"/>
  <c r="G37"/>
  <c r="G38"/>
  <c r="G39"/>
  <c r="G42"/>
  <c r="G43"/>
  <c r="G44"/>
  <c r="G45"/>
  <c r="G46"/>
  <c r="G47"/>
  <c r="G48"/>
  <c r="G49"/>
  <c r="G50"/>
  <c r="G52"/>
  <c r="G53"/>
  <c r="G55"/>
  <c r="G87" i="6"/>
  <c r="G88"/>
  <c r="G89"/>
  <c r="G90"/>
  <c r="G92"/>
  <c r="G93"/>
  <c r="G94"/>
  <c r="G96"/>
  <c r="G97"/>
  <c r="G99"/>
  <c r="G100"/>
  <c r="G56"/>
  <c r="G57"/>
  <c r="G58"/>
  <c r="G59"/>
  <c r="G60"/>
  <c r="G61"/>
  <c r="G62"/>
  <c r="G63"/>
  <c r="G64"/>
  <c r="G65"/>
  <c r="G66"/>
  <c r="G67"/>
  <c r="G68"/>
  <c r="G69"/>
  <c r="G70"/>
  <c r="G71"/>
  <c r="G72"/>
  <c r="G73"/>
  <c r="G75"/>
  <c r="G76"/>
  <c r="G48"/>
  <c r="G49"/>
  <c r="G22"/>
  <c r="G23"/>
  <c r="G24"/>
  <c r="G26"/>
  <c r="G28"/>
  <c r="G29"/>
  <c r="G31"/>
  <c r="G32"/>
  <c r="G33"/>
  <c r="G35"/>
  <c r="G21" i="5"/>
  <c r="G22"/>
  <c r="G23"/>
  <c r="G85"/>
  <c r="G65"/>
  <c r="G66"/>
  <c r="G68"/>
  <c r="G69"/>
  <c r="G70"/>
  <c r="G72"/>
  <c r="G74"/>
  <c r="G75"/>
  <c r="G77"/>
  <c r="G19"/>
  <c r="G20"/>
  <c r="G24"/>
  <c r="G25"/>
  <c r="G26"/>
  <c r="G27"/>
  <c r="G28"/>
  <c r="G29"/>
  <c r="G30"/>
  <c r="G31"/>
  <c r="G32"/>
  <c r="G33"/>
  <c r="G34"/>
  <c r="G35"/>
  <c r="G36"/>
  <c r="G37"/>
  <c r="G38"/>
  <c r="G39"/>
  <c r="G40"/>
  <c r="G41"/>
  <c r="G43"/>
  <c r="G45"/>
  <c r="G46"/>
  <c r="G47"/>
  <c r="G48"/>
  <c r="G49"/>
  <c r="G50"/>
  <c r="G51"/>
  <c r="G52"/>
  <c r="G53"/>
  <c r="G54"/>
  <c r="G55"/>
  <c r="G56"/>
  <c r="G58"/>
  <c r="G59"/>
  <c r="G18"/>
  <c r="G81" i="4"/>
  <c r="G83"/>
  <c r="G84"/>
  <c r="G85"/>
  <c r="G86"/>
  <c r="G87"/>
  <c r="G88"/>
  <c r="G89"/>
  <c r="G91"/>
  <c r="G92"/>
  <c r="G93"/>
  <c r="G94"/>
  <c r="G61"/>
  <c r="G63"/>
  <c r="G64"/>
  <c r="G65"/>
  <c r="G67"/>
  <c r="G68"/>
  <c r="G69"/>
  <c r="G70"/>
  <c r="G43"/>
  <c r="G44"/>
  <c r="G45"/>
  <c r="G46"/>
  <c r="G47"/>
  <c r="G48"/>
  <c r="G49"/>
  <c r="G50"/>
  <c r="G51"/>
  <c r="G52"/>
  <c r="G23"/>
  <c r="G24"/>
  <c r="G25"/>
  <c r="G26"/>
  <c r="G27"/>
  <c r="G28"/>
  <c r="G29"/>
  <c r="G30"/>
  <c r="G31"/>
  <c r="G32"/>
  <c r="G33"/>
  <c r="G34"/>
  <c r="G35"/>
  <c r="G36"/>
  <c r="G295" i="3"/>
  <c r="G296"/>
  <c r="G298"/>
  <c r="G299"/>
  <c r="G301"/>
  <c r="G302"/>
  <c r="G303"/>
  <c r="G305"/>
  <c r="G306"/>
  <c r="G307"/>
  <c r="G308"/>
  <c r="G309"/>
  <c r="G310"/>
  <c r="G312"/>
  <c r="G313"/>
  <c r="G314"/>
  <c r="G315"/>
  <c r="G316"/>
  <c r="G318"/>
  <c r="G319"/>
  <c r="G321"/>
  <c r="G322"/>
  <c r="G323"/>
  <c r="G324"/>
  <c r="G325"/>
  <c r="G326"/>
  <c r="G289"/>
  <c r="G266"/>
  <c r="G267"/>
  <c r="G269"/>
  <c r="G270"/>
  <c r="G271"/>
  <c r="G272"/>
  <c r="G274"/>
  <c r="G275"/>
  <c r="G277"/>
  <c r="G251"/>
  <c r="G252"/>
  <c r="G253"/>
  <c r="G255"/>
  <c r="G227"/>
  <c r="G228"/>
  <c r="G229"/>
  <c r="G230"/>
  <c r="G231"/>
  <c r="G232"/>
  <c r="G233"/>
  <c r="G234"/>
  <c r="G235"/>
  <c r="G236"/>
  <c r="G237"/>
  <c r="G238"/>
  <c r="G239"/>
  <c r="G241"/>
  <c r="G213"/>
  <c r="G214"/>
  <c r="G215"/>
  <c r="G216"/>
  <c r="G192"/>
  <c r="G193"/>
  <c r="G194"/>
  <c r="G195"/>
  <c r="G196"/>
  <c r="G197"/>
  <c r="G198"/>
  <c r="G199"/>
  <c r="G200"/>
  <c r="G201"/>
  <c r="G202"/>
  <c r="G149"/>
  <c r="G151"/>
  <c r="G152"/>
  <c r="G154"/>
  <c r="G155"/>
  <c r="G156"/>
  <c r="G157"/>
  <c r="G158"/>
  <c r="G159"/>
  <c r="G160"/>
  <c r="G161"/>
  <c r="G162"/>
  <c r="G163"/>
  <c r="G165"/>
  <c r="G166"/>
  <c r="G167"/>
  <c r="G168"/>
  <c r="G169"/>
  <c r="G170"/>
  <c r="G171"/>
  <c r="G172"/>
  <c r="G174"/>
  <c r="G175"/>
  <c r="G176"/>
  <c r="G177"/>
  <c r="G179"/>
  <c r="G181"/>
  <c r="G183"/>
  <c r="G184"/>
  <c r="G185"/>
  <c r="G186"/>
  <c r="G102"/>
  <c r="G103"/>
  <c r="G104"/>
  <c r="G106"/>
  <c r="G107"/>
  <c r="G109"/>
  <c r="G111"/>
  <c r="G113"/>
  <c r="G114"/>
  <c r="G116"/>
  <c r="G117"/>
  <c r="G118"/>
  <c r="G119"/>
  <c r="G120"/>
  <c r="G121"/>
  <c r="G122"/>
  <c r="G123"/>
  <c r="G125"/>
  <c r="G126"/>
  <c r="G127"/>
  <c r="G128"/>
  <c r="G129"/>
  <c r="G130"/>
  <c r="G131"/>
  <c r="G132"/>
  <c r="G134"/>
  <c r="G135"/>
  <c r="G136"/>
  <c r="G138"/>
  <c r="G139"/>
  <c r="G140"/>
  <c r="G142"/>
  <c r="G143"/>
  <c r="G88"/>
  <c r="G90"/>
  <c r="G91"/>
  <c r="G92"/>
  <c r="G93"/>
  <c r="G95"/>
  <c r="G20"/>
  <c r="G21"/>
  <c r="G22"/>
  <c r="G23"/>
  <c r="G25"/>
  <c r="G26"/>
  <c r="G27"/>
  <c r="G28"/>
  <c r="G29"/>
  <c r="G30"/>
  <c r="G31"/>
  <c r="G32"/>
  <c r="G33"/>
  <c r="G34"/>
  <c r="G35"/>
  <c r="G36"/>
  <c r="G37"/>
  <c r="G38"/>
  <c r="G39"/>
  <c r="G40"/>
  <c r="G41"/>
  <c r="G42"/>
  <c r="G43"/>
  <c r="G44"/>
  <c r="G45"/>
  <c r="G46"/>
  <c r="G47"/>
  <c r="G48"/>
  <c r="G49"/>
  <c r="G50"/>
  <c r="G51"/>
  <c r="G52"/>
  <c r="G53"/>
  <c r="G55"/>
  <c r="G56"/>
  <c r="G57"/>
  <c r="G59"/>
  <c r="G64"/>
  <c r="G65"/>
  <c r="G67"/>
  <c r="G68"/>
  <c r="G70"/>
  <c r="G71"/>
  <c r="G72"/>
  <c r="G73"/>
  <c r="G74"/>
  <c r="G75"/>
  <c r="G76"/>
  <c r="G77"/>
  <c r="G416" i="2"/>
  <c r="G415"/>
  <c r="G413"/>
  <c r="G412"/>
  <c r="G411"/>
  <c r="G410"/>
  <c r="G408"/>
  <c r="G407"/>
  <c r="G405"/>
  <c r="G403"/>
  <c r="G401"/>
  <c r="G400"/>
  <c r="G398"/>
  <c r="G396"/>
  <c r="G394"/>
  <c r="G393"/>
  <c r="G392"/>
  <c r="G390"/>
  <c r="G388"/>
  <c r="G372"/>
  <c r="G373"/>
  <c r="G374"/>
  <c r="G375"/>
  <c r="G376"/>
  <c r="G377"/>
  <c r="G378"/>
  <c r="G379"/>
  <c r="G371"/>
  <c r="G369"/>
  <c r="G367"/>
  <c r="G363"/>
  <c r="G362"/>
  <c r="G360"/>
  <c r="G350"/>
  <c r="G347"/>
  <c r="G348"/>
  <c r="G344"/>
  <c r="G345"/>
  <c r="G346"/>
  <c r="G335"/>
  <c r="G331"/>
  <c r="G332"/>
  <c r="G333"/>
  <c r="G334"/>
  <c r="G330"/>
  <c r="G322"/>
  <c r="G323"/>
  <c r="G324"/>
  <c r="G325"/>
  <c r="G326"/>
  <c r="G310"/>
  <c r="G311"/>
  <c r="G312"/>
  <c r="G313"/>
  <c r="G314"/>
  <c r="G315"/>
  <c r="G316"/>
  <c r="G317"/>
  <c r="G318"/>
  <c r="G319"/>
  <c r="G320"/>
  <c r="G321"/>
  <c r="G300"/>
  <c r="G301"/>
  <c r="G302"/>
  <c r="G303"/>
  <c r="G304"/>
  <c r="G305"/>
  <c r="G306"/>
  <c r="G307"/>
  <c r="G308"/>
  <c r="G309"/>
  <c r="G299"/>
  <c r="G298"/>
  <c r="G297"/>
  <c r="G296"/>
  <c r="G295"/>
  <c r="G294"/>
  <c r="G292"/>
  <c r="G291"/>
  <c r="G283"/>
  <c r="G282"/>
  <c r="G281"/>
  <c r="G280"/>
  <c r="G279"/>
  <c r="G278"/>
  <c r="G277"/>
  <c r="G276"/>
  <c r="G275"/>
  <c r="G274"/>
  <c r="G266"/>
  <c r="G267"/>
  <c r="G268"/>
  <c r="G265"/>
  <c r="G260"/>
  <c r="G237"/>
  <c r="G238"/>
  <c r="G239"/>
  <c r="G240"/>
  <c r="G241"/>
  <c r="G242"/>
  <c r="G243"/>
  <c r="G244"/>
  <c r="G245"/>
  <c r="G247"/>
  <c r="G248"/>
  <c r="G250"/>
  <c r="G251"/>
  <c r="G252"/>
  <c r="G236"/>
  <c r="G234"/>
  <c r="G233"/>
  <c r="G221"/>
  <c r="G222"/>
  <c r="G223"/>
  <c r="G224"/>
  <c r="G225"/>
  <c r="G226"/>
  <c r="G220"/>
  <c r="G212"/>
  <c r="G213"/>
  <c r="G214"/>
  <c r="G215"/>
  <c r="G216"/>
  <c r="G217"/>
  <c r="G218"/>
  <c r="G200"/>
  <c r="G201"/>
  <c r="G202"/>
  <c r="G203"/>
  <c r="G204"/>
  <c r="G205"/>
  <c r="G206"/>
  <c r="G207"/>
  <c r="G208"/>
  <c r="G209"/>
  <c r="G210"/>
  <c r="G211"/>
  <c r="G199"/>
  <c r="G198"/>
  <c r="G197"/>
  <c r="G196"/>
  <c r="G190"/>
  <c r="G191"/>
  <c r="G192"/>
  <c r="G193"/>
  <c r="G194"/>
  <c r="G195"/>
  <c r="G182"/>
  <c r="G183"/>
  <c r="G184"/>
  <c r="G185"/>
  <c r="G186"/>
  <c r="G187"/>
  <c r="G188"/>
  <c r="G189"/>
  <c r="G181"/>
  <c r="G180"/>
  <c r="G179"/>
  <c r="G178"/>
  <c r="G169"/>
  <c r="G170"/>
  <c r="G171"/>
  <c r="G172"/>
  <c r="G168"/>
  <c r="G167"/>
  <c r="G166"/>
  <c r="G165"/>
  <c r="G162"/>
  <c r="G161"/>
  <c r="G158"/>
  <c r="G159"/>
  <c r="G157"/>
  <c r="G154"/>
  <c r="G155"/>
  <c r="G153"/>
  <c r="G148"/>
  <c r="G149"/>
  <c r="G150"/>
  <c r="G147"/>
  <c r="G140"/>
  <c r="G141"/>
  <c r="G142"/>
  <c r="G143"/>
  <c r="G144"/>
  <c r="G139"/>
  <c r="G124"/>
  <c r="G130"/>
  <c r="G131"/>
  <c r="G132"/>
  <c r="G133"/>
  <c r="G134"/>
  <c r="G135"/>
  <c r="G136"/>
  <c r="G117"/>
  <c r="G118"/>
  <c r="G119"/>
  <c r="G120"/>
  <c r="G116"/>
  <c r="G109"/>
  <c r="G110"/>
  <c r="G111"/>
  <c r="G112"/>
  <c r="G113"/>
  <c r="G108"/>
  <c r="G102"/>
  <c r="G66"/>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7"/>
  <c r="G68"/>
  <c r="G69"/>
  <c r="G70"/>
  <c r="G71"/>
  <c r="G72"/>
  <c r="G73"/>
  <c r="G74"/>
  <c r="G75"/>
  <c r="G76"/>
  <c r="G77"/>
  <c r="G78"/>
  <c r="G79"/>
  <c r="G80"/>
  <c r="G81"/>
  <c r="G82"/>
  <c r="G83"/>
  <c r="G84"/>
  <c r="G85"/>
  <c r="G86"/>
  <c r="G87"/>
  <c r="G88"/>
  <c r="G89"/>
  <c r="G90"/>
  <c r="G91"/>
  <c r="G92"/>
  <c r="G93"/>
  <c r="G94"/>
  <c r="G95"/>
  <c r="G96"/>
  <c r="G97"/>
  <c r="G98"/>
  <c r="G99"/>
  <c r="G100"/>
  <c r="G101"/>
  <c r="G103"/>
  <c r="G104"/>
  <c r="G105"/>
  <c r="G19"/>
  <c r="G20"/>
  <c r="G125"/>
  <c r="G18"/>
  <c r="G126"/>
  <c r="G127"/>
  <c r="G128"/>
  <c r="G129"/>
  <c r="G177"/>
  <c r="G219"/>
  <c r="G232"/>
  <c r="G235"/>
  <c r="G253"/>
  <c r="G258"/>
  <c r="G259"/>
  <c r="G273"/>
  <c r="G284"/>
  <c r="G290"/>
  <c r="G293"/>
  <c r="G340"/>
  <c r="G341"/>
  <c r="G342"/>
  <c r="G343"/>
  <c r="G351"/>
  <c r="G352"/>
  <c r="G357"/>
  <c r="G358"/>
  <c r="G359"/>
  <c r="G361"/>
  <c r="G365"/>
  <c r="G366"/>
  <c r="G384"/>
  <c r="G385"/>
  <c r="G386"/>
  <c r="G387"/>
  <c r="G395"/>
  <c r="G270" l="1"/>
  <c r="G287"/>
  <c r="G337"/>
  <c r="G262"/>
  <c r="G255"/>
  <c r="G354"/>
  <c r="G381"/>
  <c r="G61" i="5"/>
  <c r="G204" i="3"/>
  <c r="G6" i="1"/>
  <c r="G24" l="1"/>
  <c r="G66" i="8"/>
  <c r="G77" s="1"/>
  <c r="G51"/>
  <c r="G50"/>
  <c r="G49"/>
  <c r="G48"/>
  <c r="G47"/>
  <c r="G18"/>
  <c r="G44" s="1"/>
  <c r="G60" i="7"/>
  <c r="G73" s="1"/>
  <c r="G19"/>
  <c r="G57" s="1"/>
  <c r="G101" i="6"/>
  <c r="G86"/>
  <c r="G81"/>
  <c r="G83" s="1"/>
  <c r="G55"/>
  <c r="G47"/>
  <c r="G46"/>
  <c r="G45"/>
  <c r="G21"/>
  <c r="G20"/>
  <c r="G19"/>
  <c r="G18"/>
  <c r="G88" i="5"/>
  <c r="G87"/>
  <c r="G84"/>
  <c r="G83"/>
  <c r="G82"/>
  <c r="G64"/>
  <c r="G79" s="1"/>
  <c r="G80" i="4"/>
  <c r="G79"/>
  <c r="G78"/>
  <c r="G77"/>
  <c r="G76"/>
  <c r="G96" s="1"/>
  <c r="G59"/>
  <c r="G58"/>
  <c r="G57"/>
  <c r="G42"/>
  <c r="G54" s="1"/>
  <c r="G22"/>
  <c r="G21"/>
  <c r="G20"/>
  <c r="G19"/>
  <c r="G18"/>
  <c r="G294" i="3"/>
  <c r="G328" s="1"/>
  <c r="G287"/>
  <c r="G286"/>
  <c r="G285"/>
  <c r="G284"/>
  <c r="G282"/>
  <c r="G265"/>
  <c r="G264"/>
  <c r="G262"/>
  <c r="G260"/>
  <c r="G250"/>
  <c r="G249"/>
  <c r="G248"/>
  <c r="G247"/>
  <c r="G246"/>
  <c r="G226"/>
  <c r="G225"/>
  <c r="G224"/>
  <c r="G223"/>
  <c r="G222"/>
  <c r="G221"/>
  <c r="G211"/>
  <c r="G209"/>
  <c r="G207"/>
  <c r="G148"/>
  <c r="G188" s="1"/>
  <c r="G101"/>
  <c r="G145" s="1"/>
  <c r="G86"/>
  <c r="G84"/>
  <c r="G83"/>
  <c r="G82"/>
  <c r="G19"/>
  <c r="G103" i="6" l="1"/>
  <c r="G76" i="7"/>
  <c r="G29" i="1" s="1"/>
  <c r="G279" i="3"/>
  <c r="G291"/>
  <c r="G90" i="5"/>
  <c r="G92" s="1"/>
  <c r="G77" i="7"/>
  <c r="G422" i="2"/>
  <c r="G42" i="6"/>
  <c r="G39" i="4"/>
  <c r="G257" i="3"/>
  <c r="G218"/>
  <c r="G25" i="1" s="1"/>
  <c r="G243" i="3"/>
  <c r="G98"/>
  <c r="G423" i="2"/>
  <c r="G63" i="8"/>
  <c r="G114" s="1"/>
  <c r="G30" i="1" s="1"/>
  <c r="G78" i="6"/>
  <c r="G52"/>
  <c r="G73" i="4"/>
  <c r="G27" i="1" l="1"/>
  <c r="G99" i="4"/>
  <c r="G26" i="1" s="1"/>
  <c r="G424" i="2"/>
  <c r="G105" i="6"/>
  <c r="G28" i="1" s="1"/>
  <c r="G32" l="1"/>
  <c r="G33" s="1"/>
  <c r="G78" i="7"/>
  <c r="G106" i="6"/>
  <c r="G100" i="4"/>
  <c r="G101"/>
  <c r="G93" i="5"/>
  <c r="G94"/>
  <c r="G116" i="8"/>
  <c r="G115"/>
  <c r="G79" i="7"/>
  <c r="G107" i="6"/>
  <c r="G331" i="3"/>
  <c r="G332"/>
  <c r="G34" i="1" l="1"/>
  <c r="G35" s="1"/>
  <c r="G95" i="5"/>
  <c r="G108" i="6"/>
  <c r="G102" i="4"/>
  <c r="G333" i="3"/>
  <c r="G117" i="8"/>
</calcChain>
</file>

<file path=xl/sharedStrings.xml><?xml version="1.0" encoding="utf-8"?>
<sst xmlns="http://schemas.openxmlformats.org/spreadsheetml/2006/main" count="1172" uniqueCount="880">
  <si>
    <t>PRIX</t>
  </si>
  <si>
    <t>QTÉ</t>
  </si>
  <si>
    <t>418 618-5803</t>
  </si>
  <si>
    <t>SOUS-TOTAL</t>
  </si>
  <si>
    <t xml:space="preserve">SOUS-TOTAL AVANT LES TAXES </t>
  </si>
  <si>
    <t>TOTAL</t>
  </si>
  <si>
    <t>TVQ  12003771689 TQ0001</t>
  </si>
  <si>
    <t>GRAND TOTAL</t>
  </si>
  <si>
    <t>1090, boul. St-Joseph, Roberval  Qc   G8H 2L9</t>
  </si>
  <si>
    <t>https://www.cliniquemyo-flor.ca/</t>
  </si>
  <si>
    <t>Facture</t>
  </si>
  <si>
    <t>DATE</t>
  </si>
  <si>
    <t xml:space="preserve">FACTURÉ À </t>
  </si>
  <si>
    <t>Nom</t>
  </si>
  <si>
    <t>Adresse</t>
  </si>
  <si>
    <t>Code postal, ville</t>
  </si>
  <si>
    <t># de téléphone</t>
  </si>
  <si>
    <t>Adresse électronique</t>
  </si>
  <si>
    <t>(Écrire ici)</t>
  </si>
  <si>
    <t xml:space="preserve">Herboristerie </t>
  </si>
  <si>
    <t xml:space="preserve">Cheveux, corps et visage </t>
  </si>
  <si>
    <t xml:space="preserve">Santé des enfants </t>
  </si>
  <si>
    <t>Encens</t>
  </si>
  <si>
    <t>Matières première et contenants</t>
  </si>
  <si>
    <t>Zéro-déchet</t>
  </si>
  <si>
    <t xml:space="preserve">Autres </t>
  </si>
  <si>
    <t>Prix</t>
  </si>
  <si>
    <t>Catégories</t>
  </si>
  <si>
    <r>
      <t>TPS</t>
    </r>
    <r>
      <rPr>
        <sz val="12"/>
        <color rgb="FFFF0000"/>
        <rFont val="Cambria"/>
        <family val="1"/>
      </rPr>
      <t xml:space="preserve"> </t>
    </r>
    <r>
      <rPr>
        <sz val="12"/>
        <rFont val="Cambria"/>
        <family val="1"/>
      </rPr>
      <t>779687896</t>
    </r>
    <r>
      <rPr>
        <sz val="12"/>
        <color theme="1"/>
        <rFont val="Cambria"/>
        <family val="1"/>
      </rPr>
      <t xml:space="preserve"> RT0001</t>
    </r>
  </si>
  <si>
    <t>1090, boul. St-Joseph, Roberval  Qc G8H 2L9</t>
  </si>
  <si>
    <t>jessika.tm@myo-flor.com</t>
  </si>
  <si>
    <t>Herboristerie</t>
  </si>
  <si>
    <t>Cheveux, corps        et visage</t>
  </si>
  <si>
    <t>Santé des enfants</t>
  </si>
  <si>
    <t xml:space="preserve">autres </t>
  </si>
  <si>
    <t>Information:</t>
  </si>
  <si>
    <t>Achilée millefeuilles</t>
  </si>
  <si>
    <t>Alchemille</t>
  </si>
  <si>
    <t>Ashwagandha</t>
  </si>
  <si>
    <t>Astragale</t>
  </si>
  <si>
    <t>Aubépine (fleurs, feuilles)</t>
  </si>
  <si>
    <t>Aubépine (fruits)</t>
  </si>
  <si>
    <t>Aunée</t>
  </si>
  <si>
    <t>Avoine fleuri</t>
  </si>
  <si>
    <t>Bardane</t>
  </si>
  <si>
    <t>Basilic</t>
  </si>
  <si>
    <t>Basilic sacré</t>
  </si>
  <si>
    <t>Boldo</t>
  </si>
  <si>
    <t>Busserole</t>
  </si>
  <si>
    <t>Calendule</t>
  </si>
  <si>
    <t>Camomille allemande</t>
  </si>
  <si>
    <t>Cannelle (bâtons)</t>
  </si>
  <si>
    <t>Cardamome</t>
  </si>
  <si>
    <t>Cascara sagrada</t>
  </si>
  <si>
    <t>Cataire</t>
  </si>
  <si>
    <t>Cayenne</t>
  </si>
  <si>
    <t>Citron (écorces)</t>
  </si>
  <si>
    <t>Chaga</t>
  </si>
  <si>
    <t>Chardon béni</t>
  </si>
  <si>
    <t>Chardon marie</t>
  </si>
  <si>
    <t>Chicorée (granules rôties)</t>
  </si>
  <si>
    <t>Cynorhodon (baies)</t>
  </si>
  <si>
    <t>Coriandre (graines)</t>
  </si>
  <si>
    <t>Curcuma (poudre)</t>
  </si>
  <si>
    <t>Cumin (graines)</t>
  </si>
  <si>
    <t>Don quai (racines)</t>
  </si>
  <si>
    <t>Eleutherocoque</t>
  </si>
  <si>
    <t>Eucalyptus</t>
  </si>
  <si>
    <t>Fenouil (graines)</t>
  </si>
  <si>
    <t>Fenugrec</t>
  </si>
  <si>
    <t>Fo-ti</t>
  </si>
  <si>
    <t>Framboisier</t>
  </si>
  <si>
    <t>Gingembre (poudre)</t>
  </si>
  <si>
    <t>Gingko biloba</t>
  </si>
  <si>
    <t>Goji (baies)</t>
  </si>
  <si>
    <t>Grande camomille</t>
  </si>
  <si>
    <t>Guimauve (racines)</t>
  </si>
  <si>
    <t>Hibiscus</t>
  </si>
  <si>
    <t>Houblon</t>
  </si>
  <si>
    <t>Igname sauvage</t>
  </si>
  <si>
    <t>Immortelle</t>
  </si>
  <si>
    <t>Lavande</t>
  </si>
  <si>
    <t>Laxative mélange</t>
  </si>
  <si>
    <t>Mauve musquée</t>
  </si>
  <si>
    <t>Mélisse</t>
  </si>
  <si>
    <t>Menthe douce</t>
  </si>
  <si>
    <t>Menthe poivrée</t>
  </si>
  <si>
    <t>Molène</t>
  </si>
  <si>
    <t>Orange (écorce)</t>
  </si>
  <si>
    <t>Origan</t>
  </si>
  <si>
    <t>Orme rouge (poudre)</t>
  </si>
  <si>
    <t>Ortie</t>
  </si>
  <si>
    <t>Passiflore</t>
  </si>
  <si>
    <t>Persil</t>
  </si>
  <si>
    <t>Pissenlit (racines)</t>
  </si>
  <si>
    <t>Pissenlit (feuilles)</t>
  </si>
  <si>
    <t>Poivre noir</t>
  </si>
  <si>
    <t>Prêle</t>
  </si>
  <si>
    <t>Psyllium</t>
  </si>
  <si>
    <t>Reine-des-prés</t>
  </si>
  <si>
    <t>Reishi</t>
  </si>
  <si>
    <t>Réglisse</t>
  </si>
  <si>
    <t>Romarin</t>
  </si>
  <si>
    <t>Rose (pétales)</t>
  </si>
  <si>
    <t>Sapin (bourgeons)</t>
  </si>
  <si>
    <t>Sarriette</t>
  </si>
  <si>
    <t>Sauge officinale</t>
  </si>
  <si>
    <t>Saule blanc</t>
  </si>
  <si>
    <t>Schizandra</t>
  </si>
  <si>
    <t>Scutellaire</t>
  </si>
  <si>
    <t>Séné</t>
  </si>
  <si>
    <t>Sureau (baies)</t>
  </si>
  <si>
    <t>Sureau (fleurs)</t>
  </si>
  <si>
    <t>Thé du Labrador</t>
  </si>
  <si>
    <t>Thym</t>
  </si>
  <si>
    <t>Tilleuil (feuilles)</t>
  </si>
  <si>
    <t>Trèfle rouge</t>
  </si>
  <si>
    <t>Tusillage</t>
  </si>
  <si>
    <t>Varech</t>
  </si>
  <si>
    <t>Verveine citronnée</t>
  </si>
  <si>
    <t>Verveine des Indes</t>
  </si>
  <si>
    <t>PRIX par g.</t>
  </si>
  <si>
    <t>CONCENTRÉ LIQUIDE SIMPLES, bio</t>
  </si>
  <si>
    <t>CONCENTRÉS LIQUIDES COMPOSÉS, bio</t>
  </si>
  <si>
    <t>CAPSULES DE PLANTES MÉDICINALES, bio</t>
  </si>
  <si>
    <t>Achillée millefeuille</t>
  </si>
  <si>
    <t>Actée noire</t>
  </si>
  <si>
    <t>Artichaut</t>
  </si>
  <si>
    <t>Aralie</t>
  </si>
  <si>
    <t>Bourse-à-pasteur</t>
  </si>
  <si>
    <t>Chardon-Marie</t>
  </si>
  <si>
    <t>Curcuma</t>
  </si>
  <si>
    <t>Échinacea</t>
  </si>
  <si>
    <t>Fenouil</t>
  </si>
  <si>
    <t>Savoyanne</t>
  </si>
  <si>
    <t>Ginseng américain</t>
  </si>
  <si>
    <t>Millepertuis</t>
  </si>
  <si>
    <t>Pavot de Californie</t>
  </si>
  <si>
    <t>Pissenlit</t>
  </si>
  <si>
    <t>Pimbina</t>
  </si>
  <si>
    <t>Rhodiola</t>
  </si>
  <si>
    <t>Sauge</t>
  </si>
  <si>
    <t>Usnée barbue</t>
  </si>
  <si>
    <t>Vitex</t>
  </si>
  <si>
    <t>Valériane</t>
  </si>
  <si>
    <t>Agripaume</t>
  </si>
  <si>
    <t>Sureau (baie)</t>
  </si>
  <si>
    <t>Aunée (vinaigre cidre de pomme, 8%)</t>
  </si>
  <si>
    <t>Ail (vinaigre cidre de pomme, 8%)</t>
  </si>
  <si>
    <t>Arnica (vinaigre cidre de pomme, 8%)</t>
  </si>
  <si>
    <t>Brunelle (vinaigre cidre de pomme, 8%)</t>
  </si>
  <si>
    <t>Cayenne (Vinaigre de cidre de pomme, 8%)</t>
  </si>
  <si>
    <t>Raifort (vinaigre de cidre de pomme, 8%)</t>
  </si>
  <si>
    <t>Buplèvre</t>
  </si>
  <si>
    <t>Griffe du diable</t>
  </si>
  <si>
    <t>Fucus vésiculeux</t>
  </si>
  <si>
    <t>Ginkgo biloba</t>
  </si>
  <si>
    <t>Gaillet grateron</t>
  </si>
  <si>
    <t>Maronnier d'Inde</t>
  </si>
  <si>
    <t xml:space="preserve">Bronchix </t>
  </si>
  <si>
    <t>Dépuratif</t>
  </si>
  <si>
    <t>Drastix (casse-grippe)</t>
  </si>
  <si>
    <t>Estomix (digestion-nausée)</t>
  </si>
  <si>
    <t>Gingivix (ulcères buccaux)</t>
  </si>
  <si>
    <t>Hepatix (paresse hépatique)</t>
  </si>
  <si>
    <t>Ménopausix (troubles ménopause)</t>
  </si>
  <si>
    <t>Deep immune (faiblesse immunitaire)</t>
  </si>
  <si>
    <t>Tonique minéral</t>
  </si>
  <si>
    <t>Nez libéré</t>
  </si>
  <si>
    <t xml:space="preserve">Acidulix (reflux acide) </t>
  </si>
  <si>
    <t>Clear River Cleanse (Détox)</t>
  </si>
  <si>
    <t>Veinaforce (ambes lourdes, varices, hemorroides)</t>
  </si>
  <si>
    <t>Elixir Suédois (Maria Trebens)</t>
  </si>
  <si>
    <t>Biliathé (Digestion difficile), 85 vegicaps</t>
  </si>
  <si>
    <t>Circulathé (tonique circulatoire),85 vegicaps</t>
  </si>
  <si>
    <t>Curcuma, 85 vegicaps</t>
  </si>
  <si>
    <t>Féminithé (système reproducteur féminin) 85 vegicaps</t>
  </si>
  <si>
    <t>Ashwagandha, 60 vegicaps</t>
  </si>
  <si>
    <t>Chardon Beni (allaitement) 60 vegicaps</t>
  </si>
  <si>
    <t>Sapino</t>
  </si>
  <si>
    <t>Chou palmiste (prostate) 60 gélules</t>
  </si>
  <si>
    <t>Charbon actif</t>
  </si>
  <si>
    <t>Cure Herbal D-Tox</t>
  </si>
  <si>
    <t>AUTRES</t>
  </si>
  <si>
    <t>FLORA, Multi-vitamines, 90 cap</t>
  </si>
  <si>
    <t>GANDALF, Spiruline, 60 comprimés</t>
  </si>
  <si>
    <t>ONGUENT Cayenne</t>
  </si>
  <si>
    <t>ONGUENT Consoude, 50 ml</t>
  </si>
  <si>
    <t>ONGUENT Souffre</t>
  </si>
  <si>
    <t>NATURAL FACTOR, Vitamine C, poudre, 250g</t>
  </si>
  <si>
    <t>ONGUENT Feu sauvage</t>
  </si>
  <si>
    <t>SISU, Calcium-magnésium, 100 caps</t>
  </si>
  <si>
    <t>NEW ROOTS, Huile de bourrache, 60 gelules</t>
  </si>
  <si>
    <t>PUR SANTÉ, Chlorophylle, menthe, 500 ml</t>
  </si>
  <si>
    <t>PUR SANTÉ, Chlorophylle concentré, 500 ml</t>
  </si>
  <si>
    <t>NUTRASEA, Omega-3 chocolat, liquide, 200 ml</t>
  </si>
  <si>
    <t>NUTRASEA, Omega-3 citron, liquide, 200 ml</t>
  </si>
  <si>
    <t>SALUS, Magnésium liquide, 250ml</t>
  </si>
  <si>
    <t>SALUS, calcium-Magnésium liquide, 250 ml</t>
  </si>
  <si>
    <t>SALUS, Floradix, 250ml</t>
  </si>
  <si>
    <t>SALUS, Floravit, 500 ml</t>
  </si>
  <si>
    <t>MEDELYS, Collagène, 250 ml</t>
  </si>
  <si>
    <t>MEDELYS, Collagène, 500 ml</t>
  </si>
  <si>
    <t>HUILES ESSENTIELLES (bios ou sauvages)</t>
  </si>
  <si>
    <t xml:space="preserve">HUILES ESSENTIELLES DIFFUSION </t>
  </si>
  <si>
    <t>AUTRES COMPLEXES HUILES ESSENTIELLES (corporelles…)</t>
  </si>
  <si>
    <t>Bergamote</t>
  </si>
  <si>
    <t>Thuya occidentalis</t>
  </si>
  <si>
    <t>Cajeput</t>
  </si>
  <si>
    <t>Cannelle vraie</t>
  </si>
  <si>
    <t>Citron</t>
  </si>
  <si>
    <t>Camphre</t>
  </si>
  <si>
    <t>Encens Frankincense</t>
  </si>
  <si>
    <t>Épinette noire</t>
  </si>
  <si>
    <t>Eucalyptus citronnée</t>
  </si>
  <si>
    <t>Eucalyptus globulus</t>
  </si>
  <si>
    <t>Eucalyptus radiata</t>
  </si>
  <si>
    <t>Geranium rosat</t>
  </si>
  <si>
    <t>Gaulthérie (thé des bois)</t>
  </si>
  <si>
    <t>Lavande aspic</t>
  </si>
  <si>
    <t>Lavande vraie</t>
  </si>
  <si>
    <t>Orange douce</t>
  </si>
  <si>
    <t>Sapin baumier</t>
  </si>
  <si>
    <t>Pruche</t>
  </si>
  <si>
    <t>Patchouli</t>
  </si>
  <si>
    <t>Tea tree</t>
  </si>
  <si>
    <t>Ravintsara</t>
  </si>
  <si>
    <t>Gingembre</t>
  </si>
  <si>
    <t>Romarin-verbenone</t>
  </si>
  <si>
    <t>Nérolie 10%</t>
  </si>
  <si>
    <t>Ylang ylang totum</t>
  </si>
  <si>
    <t>Laurier noble</t>
  </si>
  <si>
    <t>Hélichryse italienne</t>
  </si>
  <si>
    <t>Palmarosa</t>
  </si>
  <si>
    <t>Cyprès toujours vert</t>
  </si>
  <si>
    <t>Clou de girofle</t>
  </si>
  <si>
    <t xml:space="preserve"> Thym rouge</t>
  </si>
  <si>
    <t>ZAYAT AROMA, Adieu-verrues</t>
  </si>
  <si>
    <t>ZAYAT AROMA, Adrena (énergie, système immunitaire)</t>
  </si>
  <si>
    <t>ZAYAT AROMA, Anti-poux</t>
  </si>
  <si>
    <t>ZAYAT AROMA, Allergies</t>
  </si>
  <si>
    <t>ZAYAT AROMA, Mycose</t>
  </si>
  <si>
    <t>ZAYAT AROMA, Santé des dents</t>
  </si>
  <si>
    <t>ZAYAT AROMA, Outamal ( muscles et articulations)</t>
  </si>
  <si>
    <t>ZAYAT AROMA, Lâcher prise</t>
  </si>
  <si>
    <t xml:space="preserve">ZAYAT AROMA, Huile de passage (changement important) </t>
  </si>
  <si>
    <t>ZAYAT AROMA, Nard et Pruche (grande période difficile)</t>
  </si>
  <si>
    <t>SHAMPOOINGS ET REVITALISANTS</t>
  </si>
  <si>
    <t>CRÈMES VISAGE</t>
  </si>
  <si>
    <t>SAVONS EN BARRE, (aucun parfum, ni produits chimique, 100% naturel)</t>
  </si>
  <si>
    <t>DÉODORANTS</t>
  </si>
  <si>
    <t>HUILES ET SÉRUMS</t>
  </si>
  <si>
    <t>PARFUM SOLIDES, LIQUIDES faits à partir de plantes médicinales</t>
  </si>
  <si>
    <t>PLANTES MÉDICINALES EN VRAC ET TISANES</t>
  </si>
  <si>
    <t>CONCENTRÉS LIQUIDES</t>
  </si>
  <si>
    <t>SIROPS ET AUTRES PRODUITS NATURELS</t>
  </si>
  <si>
    <t>ENCENS EN BATONS, sans produit chimique</t>
  </si>
  <si>
    <t>FAGOS, RÉSINES, ET AUTRES ENCENS</t>
  </si>
  <si>
    <t>VRAC</t>
  </si>
  <si>
    <t>CHANDELLES DE SOYA</t>
  </si>
  <si>
    <t>PLEIN AIR</t>
  </si>
  <si>
    <t>SAVONNERIE DES DILIGENCES</t>
  </si>
  <si>
    <t>LOOP, citron et miel</t>
  </si>
  <si>
    <t>LOOP, Anana et charbon activé</t>
  </si>
  <si>
    <t>LOOP, orange et curcuma</t>
  </si>
  <si>
    <t>LOOP, pamplemousse et gingembre</t>
  </si>
  <si>
    <t>LOOP, cocombre et lime</t>
  </si>
  <si>
    <t>SAVON, Arbre à thé et thym</t>
  </si>
  <si>
    <t>SAVON, Vanille, orange, cyprès</t>
  </si>
  <si>
    <t>SAVON, Coriandre, bergamote</t>
  </si>
  <si>
    <t>SAVON, Miel</t>
  </si>
  <si>
    <t>SAVON, Patchouli</t>
  </si>
  <si>
    <t>SAVON, Orange douce, mandarine</t>
  </si>
  <si>
    <t>SAVON Crème de lavande</t>
  </si>
  <si>
    <t>SAVON Thé du Labrador</t>
  </si>
  <si>
    <t>SAVON, Café, aloès</t>
  </si>
  <si>
    <t>SAVON Café, citron</t>
  </si>
  <si>
    <t>SAVON, Lavande, romarin</t>
  </si>
  <si>
    <t>SAVON, Sapin baumier</t>
  </si>
  <si>
    <t>SAVON, Citronnelle, lime</t>
  </si>
  <si>
    <t>SAVON, citronnelle, lavande</t>
  </si>
  <si>
    <t>SAVON, agrumes</t>
  </si>
  <si>
    <t>SAVON, chocolat</t>
  </si>
  <si>
    <t>SAVON, orange profonde</t>
  </si>
  <si>
    <t>SAVON, menthe fraicheur</t>
  </si>
  <si>
    <t>SAVON, Monastère des Augustines</t>
  </si>
  <si>
    <t>SAVON, patchouli, bois de Ho, cannelle, orange</t>
  </si>
  <si>
    <t>SAVON, Anis étoilé</t>
  </si>
  <si>
    <t>SAVON, Argoussier, épinette, orange</t>
  </si>
  <si>
    <t>SAVON, cannelle</t>
  </si>
  <si>
    <t>SAVON, citrouille</t>
  </si>
  <si>
    <t>SAVON, Bière IPA, agrumes</t>
  </si>
  <si>
    <t>SAVON, Laurier, romarin, bergamote</t>
  </si>
  <si>
    <t>SAVON, Sauge</t>
  </si>
  <si>
    <t>SAVON, cinquième continent</t>
  </si>
  <si>
    <t>SAVON pour chien</t>
  </si>
  <si>
    <t>DRUIDE, Ginseng et Rose</t>
  </si>
  <si>
    <t>DRUIDE, Argile, melaleuca</t>
  </si>
  <si>
    <t>DRUIDE, menthe et algues</t>
  </si>
  <si>
    <t xml:space="preserve">KITS CADEAU </t>
  </si>
  <si>
    <t>KARIDERM, Menthe et Karité</t>
  </si>
  <si>
    <t>BAIN</t>
  </si>
  <si>
    <t>BOMBE DE BAIN, sel de l'Himalaya</t>
  </si>
  <si>
    <t>BOMBE DE BAIN, Lavande</t>
  </si>
  <si>
    <t>BOMBE DE BAIN, Pétales de rose</t>
  </si>
  <si>
    <t xml:space="preserve">TRAPPEUSES, Déo Sapin baumier, 125 ml, zéro-déchet. </t>
  </si>
  <si>
    <t xml:space="preserve">TRAPPEUSES, Déo Agrumes, 125 ml, zéro-déchet. </t>
  </si>
  <si>
    <t>SAVONNERIE DES DILIGENCES, Kit 4 minis savons</t>
  </si>
  <si>
    <t>SAVONNERIE DES DILIGENCES, Bières microbrasserie du Qc (3)</t>
  </si>
  <si>
    <t>SAVONNERIE DES DILIGENCES, Kit voyage (déo, savon, lipstick, savon détachant, onguent sapinage)</t>
  </si>
  <si>
    <t>SAVONNERIE DES DILIGENCES, Grosse bonbonnière de savons</t>
  </si>
  <si>
    <t>SAVONNERIE DES DILIGENCES, Petite bonbonnière de savons</t>
  </si>
  <si>
    <t>Éponge Luffa</t>
  </si>
  <si>
    <t>Brosse Vetiver</t>
  </si>
  <si>
    <t>Sac à savon en Sisal</t>
  </si>
  <si>
    <t>SOLIDE, Pensée sauvage de Stacy, Cèdre et sapin</t>
  </si>
  <si>
    <t>SOLIDE, Pensée sauvage de Stacy, Calendule et rosier sauvage</t>
  </si>
  <si>
    <t>SOLIDE, Pensée sauvage de Stacy, Coco et orange douce</t>
  </si>
  <si>
    <t>SOLIDE, Pensée sauvage de Stacy, Guimauve et patchouli</t>
  </si>
  <si>
    <t>SOLIDE, Savonnerie des Diligences, Thuya et bois de Ho</t>
  </si>
  <si>
    <t>SOLIDE, Savonnerie des Diligences, Vitalité</t>
  </si>
  <si>
    <t>REVITALISANT SOLIDE, Pensée sauvage de Stacy</t>
  </si>
  <si>
    <t>ALIKSIR, Esprit de conquête</t>
  </si>
  <si>
    <t>ALIKSIR, Esprit d'aventure</t>
  </si>
  <si>
    <t>SAVONNERIE DES DILIGENCES, Épinette</t>
  </si>
  <si>
    <t>SAVONNERIE DES DILIGENCES, Patchouli</t>
  </si>
  <si>
    <t>SAVONNERIE DES DILIGENCES, Sauge</t>
  </si>
  <si>
    <t>SAVONNERIE DES DILIGENCES, Lavande</t>
  </si>
  <si>
    <t>LAVALIN, Déo 72 heures</t>
  </si>
  <si>
    <t>CRÈMES ET LOTIONS POUR LE CORPS</t>
  </si>
  <si>
    <t xml:space="preserve">ATOCA, Lotion en barre, camomille, zéro-déchet </t>
  </si>
  <si>
    <t>SAVONNERIE DES DILIGENCE, Beurre corporel, paparmane rose, 125ml</t>
  </si>
  <si>
    <t>SAVONNERIE DES DILIGENCES, Visage heureux, 125ml</t>
  </si>
  <si>
    <t>SAVONNERIE DES DILIGENCES, Visage capricieux, 125ml</t>
  </si>
  <si>
    <t>SAVONNERIE DES DILIGENCES, Visage radieux, 125ml</t>
  </si>
  <si>
    <t>ONEKA, Lotion pour le corps, Angélique et Lavande, 237ml</t>
  </si>
  <si>
    <t>ONEKA, Lotion pour le corps, Hydraste et Agrumes, 237ml</t>
  </si>
  <si>
    <t>ONEKA, Lotion pour le corps, Cèdre et Sauge, 237 ml</t>
  </si>
  <si>
    <t>ONEKA, Lotion pour le corps, Non parfumé, 237ml</t>
  </si>
  <si>
    <t>ONEKA, Crème visage, non parfumé, 118 ml.</t>
  </si>
  <si>
    <t>DRUIDE, Crème visage Bio-tenseur, lait d'ânesse, 50ml</t>
  </si>
  <si>
    <t>WELEDA, crème ultra-riche, 30 ml</t>
  </si>
  <si>
    <t>WELEDA, Lait corporel soyeux, rose musquée, 200 ml</t>
  </si>
  <si>
    <t>WELEDA, Lait corporel revitalisant, argousier, 200 ml</t>
  </si>
  <si>
    <t>BIO-BELLA, Vivifiante hydratante, 50ml</t>
  </si>
  <si>
    <t>BIO-BELLA, Vivifiante, 50ml</t>
  </si>
  <si>
    <t>BIO-BELLA, Équilibrante, 50 ml</t>
  </si>
  <si>
    <t>BIO-BELLA, Performante hydratante, 50ml</t>
  </si>
  <si>
    <t>BIO-BELLA, Sérum équilibrant, peaux grasses, 30ml</t>
  </si>
  <si>
    <t>WELEDA, Vaporisateur, agrumes, 30ml</t>
  </si>
  <si>
    <t>WELEDA, Vaporisateur, Rose musqué, 100ml</t>
  </si>
  <si>
    <t>WELEDA, Vaporisateur, Sauge, 100 ml</t>
  </si>
  <si>
    <t>WELEDA, Vaporisateur, Agrumes, 100ml</t>
  </si>
  <si>
    <t>KARIDERM, Shampooing karité douceur et protection,250 ml</t>
  </si>
  <si>
    <t>KARIDERM, Crème éclaircissante, anti-âge, 120ml</t>
  </si>
  <si>
    <t>Huile de maux d'oreille</t>
  </si>
  <si>
    <t>Gel Maronnier d'Inde, jambes lourdes, varices, 100g</t>
  </si>
  <si>
    <t>Chardon Marie</t>
  </si>
  <si>
    <t>FLORA, Probiotique pour adulte, 120 caps</t>
  </si>
  <si>
    <t>FLORA, probiotique pour enfants, 60 caps</t>
  </si>
  <si>
    <t>FLORA, probiotique pour tout-petit, poudre, 75 grammes</t>
  </si>
  <si>
    <t>FLORA, Vagiflore, 10 capsules vaginales</t>
  </si>
  <si>
    <t>TISANE MYO-FLOR</t>
  </si>
  <si>
    <t>Aubier de tilleuil (écorce) 100g</t>
  </si>
  <si>
    <t>Alchemille, 30g.</t>
  </si>
  <si>
    <t>Cascara sagrada, 100g</t>
  </si>
  <si>
    <t>Artichaut, 50 sachets</t>
  </si>
  <si>
    <t>Passiflore, 75g.</t>
  </si>
  <si>
    <t>Metaflo, détox, 140g</t>
  </si>
  <si>
    <t>Purifithé, détox, 120g</t>
  </si>
  <si>
    <t>Énergithé, 120g</t>
  </si>
  <si>
    <t>THÉ</t>
  </si>
  <si>
    <t>Thé noir au gingembre, 150g</t>
  </si>
  <si>
    <t>Pulmonathé, 120g</t>
  </si>
  <si>
    <t>Thé vert au jasmin</t>
  </si>
  <si>
    <t>Thé noir Oolong</t>
  </si>
  <si>
    <t>Thé rouge Rooibos</t>
  </si>
  <si>
    <t>Rose extra, 5%</t>
  </si>
  <si>
    <t>Thym linalol</t>
  </si>
  <si>
    <t>Thym thuyanol</t>
  </si>
  <si>
    <t>GEMNINATIONS</t>
  </si>
  <si>
    <t>MIEL MÉDICINAL MYO-FLOR</t>
  </si>
  <si>
    <t>Miel de Sapin baumier, 125ml</t>
  </si>
  <si>
    <t>Mier de Saoin baumier, 50ml</t>
  </si>
  <si>
    <t>Miel de pétales de Rose, 50ml</t>
  </si>
  <si>
    <t>POUDRES MÉDICINALES</t>
  </si>
  <si>
    <t>Poudre pour smoothies (prêle, framboisier, ortie, avoine, chardon-marie)</t>
  </si>
  <si>
    <t>Super-Aliments (ortie, luzerne, moringa, chorella, spiruline, betteraves, stevia, gingembre)</t>
  </si>
  <si>
    <t>Champignons médicinaux (chaga, cordyceps, reishi, coriolus, hydne hérisson, maitake)</t>
  </si>
  <si>
    <t>Mélange de 5 champignons pour le système immunitaire, 100g.</t>
  </si>
  <si>
    <t>AU NATUREL, grosse, Lilas et lys</t>
  </si>
  <si>
    <t>AU NATUREL, grosse, Patchouli</t>
  </si>
  <si>
    <t>AU NATUREL, grosse, Eucalyptus et menthe</t>
  </si>
  <si>
    <t>AU NATUREL, grosse, Lavande</t>
  </si>
  <si>
    <t>AU NATUREL, grosse, Thé gingembre Chai</t>
  </si>
  <si>
    <t>AU NATUREL, grosse, Gingembre et citron</t>
  </si>
  <si>
    <t>AU NATUREL, grosse, Olive, basilic et citron</t>
  </si>
  <si>
    <t>AU NATUREL, moyenne, Lilas et lys</t>
  </si>
  <si>
    <t>AU NATUREL, moyenne, Patchouli</t>
  </si>
  <si>
    <t>AU NATUREL, moyenne, Eucalyptus et menthe</t>
  </si>
  <si>
    <t>AU NATUREL, moyenne, Lavande</t>
  </si>
  <si>
    <t>AU NATUREL, moyenne, Thé gingembre Chai</t>
  </si>
  <si>
    <t>AU NATUREL, moyenne, Gingembre et citron</t>
  </si>
  <si>
    <t>AU NATUREL, moyenne, Olive, basilic et citron</t>
  </si>
  <si>
    <t>AU NATUREL, petite, Lilas et lys</t>
  </si>
  <si>
    <t>AU NATUREL, petite, Patchouli</t>
  </si>
  <si>
    <t>AU NATUREL, petite, Eucalyptus et menthe</t>
  </si>
  <si>
    <t>AU NATUREL,petite, Lavande</t>
  </si>
  <si>
    <t>AU NATUREL, petite, Thé gingembre Chai</t>
  </si>
  <si>
    <t>AU NATUREL, petite, Gingembre et citron</t>
  </si>
  <si>
    <t>AU NATUREL, petite, Olive, basilic et citron</t>
  </si>
  <si>
    <t>Crème visage</t>
  </si>
  <si>
    <t>ATOCA, Déo aux probiotiques, Bergamote et Cacao</t>
  </si>
  <si>
    <t>WELEDA, Huile d'Amande soin intensif visage, 50ml</t>
  </si>
  <si>
    <t>FEMINA DERMA, Huile de bourrache, inconfort féminin, 27ml</t>
  </si>
  <si>
    <t>Déodorant</t>
  </si>
  <si>
    <t>Frankincense</t>
  </si>
  <si>
    <t>Vanille</t>
  </si>
  <si>
    <t>Chocolat</t>
  </si>
  <si>
    <t>Coconut</t>
  </si>
  <si>
    <t>Inde</t>
  </si>
  <si>
    <t>Java</t>
  </si>
  <si>
    <t>Thé vert</t>
  </si>
  <si>
    <t>Bois de Santal</t>
  </si>
  <si>
    <t>Verveine</t>
  </si>
  <si>
    <t>Pommegrenade</t>
  </si>
  <si>
    <t>Om</t>
  </si>
  <si>
    <t>Cèdre et Sauge</t>
  </si>
  <si>
    <t>Lotus blanc</t>
  </si>
  <si>
    <t>Mangue</t>
  </si>
  <si>
    <t>Pommetier</t>
  </si>
  <si>
    <t>Loganberry</t>
  </si>
  <si>
    <t>Forêt Tropicale</t>
  </si>
  <si>
    <t>Fleurs Hawaienne</t>
  </si>
  <si>
    <t>Patchouli et Rose</t>
  </si>
  <si>
    <t>Cannelle</t>
  </si>
  <si>
    <t>Boite Nag Champa, Agarbatti, 10g</t>
  </si>
  <si>
    <t>GARNITURE COMMESTIBLE; Capucine pousses de tournesol, ciboulette</t>
  </si>
  <si>
    <t>SÉRÉNITÉ; Camomille, Lavande, herbe de blé</t>
  </si>
  <si>
    <t>PREMIERS SOINS; Mélisse, menthe à chat, calendle</t>
  </si>
  <si>
    <t>AROMATIQUES; Basilic, origan, ciboulette</t>
  </si>
  <si>
    <t>REVITALISANT; Menthe, pousse de pois, tournesol nain</t>
  </si>
  <si>
    <t>ENFANTS, Mes premières plantes; Haricot mauve, tournesol nain, capucine comestibles</t>
  </si>
  <si>
    <t>ATOCA, Dentifrice spiruline, menthe, romarin, 127g, zéro-déchet</t>
  </si>
  <si>
    <t>BOO BAMBOO, porte brosse à dent individuel, biodégradable</t>
  </si>
  <si>
    <t>BOO BAMBOO, brosse à dents biodégradable, Adulte</t>
  </si>
  <si>
    <t>BOO BAMBOO, brosse à dents biodégradable, enfant</t>
  </si>
  <si>
    <t>SANTÉ DES DENTS (sans fluor, fait d'huiles essentielles)</t>
  </si>
  <si>
    <t>CATTIER, Dentiflice reminéralilsant à l'argile, menthe</t>
  </si>
  <si>
    <t>DIVINE ESSENCE, Anti-Acné, Roll on, 15 ml</t>
  </si>
  <si>
    <t>DIVINE ESSENCE, Ecchymose, Roll on, 15 ml</t>
  </si>
  <si>
    <t>DIVINE ESSENCE, Muscles et articulations, Roll on, 15 ml</t>
  </si>
  <si>
    <t>DIVINE ESSENCE, Rhume et toux, Roll on, 15ml</t>
  </si>
  <si>
    <t>DIVINE ESSENCE, Picures d'insectes, Roll on, 15ml</t>
  </si>
  <si>
    <t>DIVINE ESSENCE, Stress et insomnie, Roll on, 15ml</t>
  </si>
  <si>
    <t>DIVINE ESSENCE, Maux de tête, Roll on, 15 ml</t>
  </si>
  <si>
    <t>BIO-BELLA, Complexe anti-acné</t>
  </si>
  <si>
    <t>DIVINE ESSENCE, Huile arnica, Muscles et articulations, 60 ml</t>
  </si>
  <si>
    <t>LES TRAPPEUSES, Bain de boue Laurentienne (argile kamouraska, algues gaspésienne)</t>
  </si>
  <si>
    <t>MYO-FLOR, Sel de bain Floral (sel epsom, calendule, mauve, camomille, rose)</t>
  </si>
  <si>
    <t>SUKIN, Revitalisant hydratant, 200ml</t>
  </si>
  <si>
    <t>SUKIN, Revitalisant,  nourrissant, 200ml</t>
  </si>
  <si>
    <t>BAIN MOUSSANT, DRUIDE, Détox, Romarin, sauge, génévrier</t>
  </si>
  <si>
    <t>BAIN MOUSSANT, DRUIDE, Sensuel, cannelle, gingembre, ylang, ylang</t>
  </si>
  <si>
    <t>DRUIDE, ÉCO-TRAIL, Shampooing, gel douche, citronnelle, 250ml</t>
  </si>
  <si>
    <t>DRUIDE, ÉCO-TRAIL, Savon concentré tout usage, citronnelle, 125ml</t>
  </si>
  <si>
    <t>DRUIDE, CITRONNELLE, Lait hydratant, 130ml</t>
  </si>
  <si>
    <t>DRUIDE, CITRONNELLE, 130ml</t>
  </si>
  <si>
    <t>DRUIDE, CITRONNELLE, 250ml</t>
  </si>
  <si>
    <t>LE TRAPPEUSES, Baume protecteur soleil, petit.</t>
  </si>
  <si>
    <t>LE TRAPPEUSES, Baume protecteur soleil, gros.</t>
  </si>
  <si>
    <t>BIOSOLIS, Crème visage, FPS 30</t>
  </si>
  <si>
    <t>GREEN BEAVER, Évran solaire hypoallergène, FPS 40.</t>
  </si>
  <si>
    <t>DRUIDE, Écran solaire pour enfants, FPS 30</t>
  </si>
  <si>
    <t>Aloès</t>
  </si>
  <si>
    <t>Bois de Palo Santo, Pérou, rite sacré, bonnes énergies.</t>
  </si>
  <si>
    <t>RÉSINE, Copal, Mexique, Cœur, Purification, Affectivité</t>
  </si>
  <si>
    <t>RÉSINE, Myrrhe, Méditation, Comtemplation, Bonheur et Santé dans famille</t>
  </si>
  <si>
    <t>Cèdre, Relaxaxtion, Méditation, Énergies positives</t>
  </si>
  <si>
    <t>RÉSINE, Oliban, Pensée claire, projet, action, énergie</t>
  </si>
  <si>
    <t>Kinnick-Kinnick, (raison d'ours, herbe sainte, molène, écorce de saule rouge, racine d'ocra)</t>
  </si>
  <si>
    <t>Papier d'Arménie, France, désinfectant de mauvaise odeurs, bien-être.</t>
  </si>
  <si>
    <t>Coquillage Ormeau (fumigation)</t>
  </si>
  <si>
    <t>Encensoir en pierre (pour encens en baton)</t>
  </si>
  <si>
    <t>Charbon pour bruler résines, cèdre, kinnick-kinncik</t>
  </si>
  <si>
    <t xml:space="preserve">Pince à charbon </t>
  </si>
  <si>
    <t>Bruleur brun exotique avec sable</t>
  </si>
  <si>
    <t>Bruleur en Steatite avec sable (fumigation)</t>
  </si>
  <si>
    <t>Pierre ponce canadienne</t>
  </si>
  <si>
    <t>THÉ ALGONQUIN</t>
  </si>
  <si>
    <t>TISANE FOUR O'CLOCK</t>
  </si>
  <si>
    <t>Curcuma-cannelle</t>
  </si>
  <si>
    <t>Coconut-gingembre</t>
  </si>
  <si>
    <t>HUMIDIFICATEUR ÉCOLOGIQUE, Souris verte</t>
  </si>
  <si>
    <t>Bedondoux, digestion, 30ml</t>
  </si>
  <si>
    <t>Denticroc, calme l'inflammation, 30 ml</t>
  </si>
  <si>
    <t>Coliques, soulage les crampes, 30 ml</t>
  </si>
  <si>
    <t>Dodo, favorise le sommeil, 30ml</t>
  </si>
  <si>
    <t>Échinacea-Propolis, soigne le rhume, 30 ml</t>
  </si>
  <si>
    <t>Échinacea, prévient le rhume 30 ml</t>
  </si>
  <si>
    <t>Hydraste, soulage infection, 30ml</t>
  </si>
  <si>
    <t>Malvadoux, adoucit la gorge, 30ml</t>
  </si>
  <si>
    <t>Calmherbe, 50ml</t>
  </si>
  <si>
    <t>Sureau, baie, 30 ml</t>
  </si>
  <si>
    <t>Deep immune (renforcie l'immunité)</t>
  </si>
  <si>
    <t>Sirop Sureau, Suro, 236ml</t>
  </si>
  <si>
    <t>Sirop Sureau, Suro, 118ml</t>
  </si>
  <si>
    <t>Sirop plantain, Clef des Champs, 100ml</t>
  </si>
  <si>
    <t>Vitamine C, jujubes à croquer, 90 jujubes</t>
  </si>
  <si>
    <t>Push push Eucalyptus, brume pour oreiller et chambre, 120ml</t>
  </si>
  <si>
    <t>Huile d'eucalyptus, 120ml</t>
  </si>
  <si>
    <t>Huile de Calendule, 120ml</t>
  </si>
  <si>
    <t>WELEDA, Huile pour ventre de bébé, 50ml</t>
  </si>
  <si>
    <t>WELEDA, Crème visage nourrissante, Calendule, 50ml</t>
  </si>
  <si>
    <t>WELEDA, Crème contre erythème fessier, Calendule, 81g</t>
  </si>
  <si>
    <t>WELEDA, Crème pour le bain calmante, Calendule, 200ml</t>
  </si>
  <si>
    <t>WELEDA, Shampooing, crème douche, Calendule, 200ml</t>
  </si>
  <si>
    <t>WELEDA, Kit de départ nouveau bébé, 5 bouteilles, 10ml</t>
  </si>
  <si>
    <t>SOURIS VERTE, Poudre douceur maman et bébé, argile, 100g</t>
  </si>
  <si>
    <t>SOURIS VERTE, Herbozinc, erythème fessier, 120g</t>
  </si>
  <si>
    <t>SOURIS VERTE, Beurre corporel au karité 60g</t>
  </si>
  <si>
    <t>CRÈMES CORPORELS, SHAMPOOINGS, HUILES, (bio).</t>
  </si>
  <si>
    <t>SOURIS VERTE, cheveux, corps (aloès, lavande, romarin)</t>
  </si>
  <si>
    <t>SOURIS VERTE, Bain moussant, (aloès, lavande, romarin)</t>
  </si>
  <si>
    <t>SOURIS VERTE, Bâton magique à l'arnica contre ecchymose</t>
  </si>
  <si>
    <t>SOURIS VERTE, Crème bobo</t>
  </si>
  <si>
    <t>DRUIDE, Gel nettoyant, hibiscus, calendule, mangue, 175ml</t>
  </si>
  <si>
    <t>DRUIDE, shampooing, hibiscus, mangue</t>
  </si>
  <si>
    <t>DRUIDE, kit de départ bébé (savon, lait corporel baume protecteru, shampooing)</t>
  </si>
  <si>
    <t xml:space="preserve">DIFFUSEUR d'huiles essentielles, Petit train. </t>
  </si>
  <si>
    <t>SAC THÉRAPEUTIQUE, Chaud, Froid, Béké bobo</t>
  </si>
  <si>
    <t>LAIT DE BAIN CALMANT, Myo-Flor, 4 poches</t>
  </si>
  <si>
    <t>DRUIDE, Crème solaine, FPS 30</t>
  </si>
  <si>
    <t>SHAMPOOING, ONEKA, Hydraste et agrumes, 1litre</t>
  </si>
  <si>
    <t>SHAMPOOING, ONEKA, Angélique et lavande , 1litre</t>
  </si>
  <si>
    <t xml:space="preserve">SHAMPOOING, ONEKA, Cèdre et sauge, 1litre </t>
  </si>
  <si>
    <t>SHAMPOOING, ONEKA, Non parfumé, 1litre</t>
  </si>
  <si>
    <t>SHAMPOOING, ONEKA, Hydraste et agrumes, 500ml</t>
  </si>
  <si>
    <t>SHAMPOOING, ONEKA, Angélique et lavande, 500ml</t>
  </si>
  <si>
    <t>SHAMPOOING, ONEKA, Cèdre et sauge, 500ml</t>
  </si>
  <si>
    <t>SHAMPOOING, ONEKA, Non parfumé, 500ml</t>
  </si>
  <si>
    <t>REVITALISANT, ONEKA, Angélique et lavande , 1litre</t>
  </si>
  <si>
    <t>REVITALISANT, ONEKA, Hydraste et agrumes, 1litre</t>
  </si>
  <si>
    <t xml:space="preserve">REVITALISANT, ONEKA, Cèdre et sauge, 1litre </t>
  </si>
  <si>
    <t>REVITALISANT, ONEKA, Non parfumé, 1litre</t>
  </si>
  <si>
    <t>REVITALISANT, ONEKA, Hydraste et agrumes, 500ml</t>
  </si>
  <si>
    <t>REVITALISANT, ONEKA, Angélique et lavande, 500ml</t>
  </si>
  <si>
    <t>REVITALISANT, ONEKA, Cèdre et sauge, 500ml</t>
  </si>
  <si>
    <t>REVITALISANT, ONEKA, Non parfumé, 500ml</t>
  </si>
  <si>
    <t>SHAMPOOING SEC, Cheveux foncé</t>
  </si>
  <si>
    <t>SHAMPOOING SEC, Cheveux blond</t>
  </si>
  <si>
    <t>SHAMPOOING SEC, Cheveux roux</t>
  </si>
  <si>
    <t>DRUIDE, Fixatif, sans alcool, tout naturel</t>
  </si>
  <si>
    <t>DRUIDE, Gel coiffant, sans alcool, tout naturel</t>
  </si>
  <si>
    <t>DRUIDE, Thermo-protecteur, jojoba, passiflore</t>
  </si>
  <si>
    <t>BOO BAMBO, Revitalisant, 300ml</t>
  </si>
  <si>
    <t>BOO BAMBO, Traitement revitalisant, 120ml</t>
  </si>
  <si>
    <t>KALI, Recharge, Agrumes et musc, zéro-déchet</t>
  </si>
  <si>
    <t>KALI, tube pour déodorant zéro-déchet, 70g.</t>
  </si>
  <si>
    <t>KALI, Recharge, Pamplemousse, zéro-déchet, 70g</t>
  </si>
  <si>
    <t>KALI, Recharge, Orange et vanille, zéro-déchet, 70g</t>
  </si>
  <si>
    <t>KALI, Recharge, Concombre, zéro-déchet, 70g</t>
  </si>
  <si>
    <t>KALI, Recharge, Bois de cèdre et musc, zéro-déchet, 70g</t>
  </si>
  <si>
    <t>KALI, Recharge, Lavande, patchouli, vanille, zéro-déchet, 70g</t>
  </si>
  <si>
    <t>KALI, Recharge, Pin et agrumes, zéro-déchet, 70g</t>
  </si>
  <si>
    <t>KALI, Recharge, Rose et champaca, zéro-déchet, 70g</t>
  </si>
  <si>
    <t>KALI, Recharge, Néroli et citron, zéro-déchet, 70g</t>
  </si>
  <si>
    <t xml:space="preserve">KALI, Déodorant de voyage, Agrumes et musc, 5g. </t>
  </si>
  <si>
    <t xml:space="preserve">KALI, Déodorant de voyage, Orange et vanille, 5g. </t>
  </si>
  <si>
    <t xml:space="preserve">KALI, Déodorant de voyage, Concombre, 5g. </t>
  </si>
  <si>
    <t xml:space="preserve">KALI, Déodorant de voyage, Bois de cèdre et musc, 5g. </t>
  </si>
  <si>
    <t xml:space="preserve">KALI, Déodorant de voyage, Lavande, patchouli et vanille, 5g. </t>
  </si>
  <si>
    <t xml:space="preserve">KALI, Déodorant de voyage, Rose et champaca, 5g. </t>
  </si>
  <si>
    <t xml:space="preserve">KALI, Déodorant de voyage, Néroli et citron, 5g. </t>
  </si>
  <si>
    <t>KALI, Déodorant zéro-déchet 15g, chandelle de soya, beurre corporel, eau florale, sac Kali réutilisable)</t>
  </si>
  <si>
    <t>MISS MARMITE: Sérum visage, Tulsi, rose, acné, purifie, 30ml</t>
  </si>
  <si>
    <t>MISS MARMITE: Sérum visage, Rose, Argan, peau mature, regénérant, 30ml</t>
  </si>
  <si>
    <t>MISS MARMITE: Sérum visage, Carotte, Abricot, nutritif, soin éclat, 30ml</t>
  </si>
  <si>
    <t>MISS MARMITE: Sérum visage, Romarin, Citron, Peaux mixtes et grasses, 30ml</t>
  </si>
  <si>
    <t>GANESH GARDEN, Parfum solide, Ambre</t>
  </si>
  <si>
    <t>GANESH GARDEN, Parfum solide, Oasis</t>
  </si>
  <si>
    <t>GANESH GARDEN, Parfum solide, Gousse de Vanille</t>
  </si>
  <si>
    <t>GANESH GARDEN, Parfum solide, Plumeria</t>
  </si>
  <si>
    <t>GANESH GARDEN, Parfum solide, Lotus blanc</t>
  </si>
  <si>
    <t>GANESH GARDEN, Parfum solide, Patchouli</t>
  </si>
  <si>
    <t>GANESH GARDEN, Parfum solide, Bois de santal</t>
  </si>
  <si>
    <t>GANESH GARDEN, Parfum solide, Milles fleurs</t>
  </si>
  <si>
    <t>GANESH GARDEN, Parfum solide, Om</t>
  </si>
  <si>
    <t>GANESH GARDEN, Parfum solide, Thé vert</t>
  </si>
  <si>
    <t>GANESH GARDEN, Parfum solide, India</t>
  </si>
  <si>
    <t>GANESH GARDEN, Patchouli et Rose</t>
  </si>
  <si>
    <t>ONGUENT, Sapinage, 30ml</t>
  </si>
  <si>
    <t>SAVONNERIE DES DILIGENCES, Mama Africa (Savon karité, beurre de karité, baume à lèvre Karité)</t>
  </si>
  <si>
    <t>MYO-FLOR, Baume de lumière</t>
  </si>
  <si>
    <t>SAVONNERIE DES DILIGENCES, Monstre du Lac (pommage mains et pieds, baume à lèvres menthe, savon menthe fraiche)</t>
  </si>
  <si>
    <t>SAVONNERIE DES DILIGENCES, Lady Mellow (Savon Lavande, beurre corporel lavande et karité)</t>
  </si>
  <si>
    <t>DIFFUSEUR D'HUILES ESSENTIELLES</t>
  </si>
  <si>
    <t>Diffuseur à ultrason, bois et céramique, 100ml</t>
  </si>
  <si>
    <t>Diffuseur à ultrason, Venetian, Mosaique 120ml</t>
  </si>
  <si>
    <t>Diffuseur à ultrason, Écolux, bois, 120ml</t>
  </si>
  <si>
    <t>Diffuseur à ultrason, Tulipe</t>
  </si>
  <si>
    <t>Diffuseur à ultrason, Lampe de sel, 80 ml</t>
  </si>
  <si>
    <t>EMBALLAGE ALIMENTAIRE CIRE D'ABEILLE, écologique</t>
  </si>
  <si>
    <t>ATELIER DCO, 8X8</t>
  </si>
  <si>
    <t>ATELIER DCO, 10X12</t>
  </si>
  <si>
    <t>ATELIER DCO, 12X14</t>
  </si>
  <si>
    <t>ATELIER DCO, 12X18</t>
  </si>
  <si>
    <t>ATELIER DCO, Kit de 3 (8x8, 10x12, 12x14)</t>
  </si>
  <si>
    <t>ATELIER DCO: Sac à fruit et légumes</t>
  </si>
  <si>
    <t>FABRIQUE B, 14X24</t>
  </si>
  <si>
    <t>SAC À SANDWICH OU COLLATION</t>
  </si>
  <si>
    <t>LUNITUTI, 7X8</t>
  </si>
  <si>
    <t>OLA BAMBOU, Fourchette bambou diodégradable à l'unité</t>
  </si>
  <si>
    <t>OLA BAMBOU, Cuillère bambou diodégradable à l'unité</t>
  </si>
  <si>
    <t>OLA BAMBOU, Couteau bambou diodégradable à l'unité</t>
  </si>
  <si>
    <t>OLA BAMBOU, Paille bambou diodégradable à l'unité</t>
  </si>
  <si>
    <t>OLA BAMBOU, Paille acier inoxydable</t>
  </si>
  <si>
    <t>OLA BAMBOU, Brosse pour paille en acier ou bambou</t>
  </si>
  <si>
    <t>OLA BAMBOU, Sac pour ustensiles</t>
  </si>
  <si>
    <t>OLA BAMBOU, Kit ustensiles</t>
  </si>
  <si>
    <t xml:space="preserve">OLA BAMBOU, 12 pailles en bambou biodégradanbles </t>
  </si>
  <si>
    <t>Tampon démaquillant réutilisables, Ola bamboo, avec boite en bamboo</t>
  </si>
  <si>
    <t>Tampon démaquillant réutilisables, Ola bamboo, sans boite en bamboo</t>
  </si>
  <si>
    <t>Éponge à récurer, 100% fibre de coco</t>
  </si>
  <si>
    <t xml:space="preserve">KLINN, Essuie-tout réutilisable, 1 feuille, </t>
  </si>
  <si>
    <t>KLINN, Rouleau d'essuie-tout réutilisables, équivaut à 12 rouleaux</t>
  </si>
  <si>
    <t>LA FABRIKÉCO, 5X5</t>
  </si>
  <si>
    <t>LA FABRIKÉCO, 7X7</t>
  </si>
  <si>
    <t>LA FABRIKÉCO, 6X7</t>
  </si>
  <si>
    <t>LA FABRIKÉCO, 13X13</t>
  </si>
  <si>
    <t>LA FABRIKÉCO Kit de 3</t>
  </si>
  <si>
    <t>LUNITUTI, 6X7</t>
  </si>
  <si>
    <t>LA FABRIKÉCO, Sac à pain</t>
  </si>
  <si>
    <t>LUNITUTI, Infuseur à thé réutilisable, 2x</t>
  </si>
  <si>
    <t>LUNITUTI, Filtre à café, no. 4</t>
  </si>
  <si>
    <t>THÉIÈRES</t>
  </si>
  <si>
    <t>Théière en fonte avec filtre, 800ml</t>
  </si>
  <si>
    <t>Théière Clef des champs, 500 ml</t>
  </si>
  <si>
    <t>Théière petite en grès 590ml</t>
  </si>
  <si>
    <t>Théière en grès verte 1,5 litres</t>
  </si>
  <si>
    <t xml:space="preserve">Infuseur à thé (cuillère) </t>
  </si>
  <si>
    <t>Infuseur en bambou</t>
  </si>
  <si>
    <t>Mumm's; Salade printanière mélangée (brocoli, radis, luzerne, trèfle)</t>
  </si>
  <si>
    <t>Mumm's; Trèfle rouge</t>
  </si>
  <si>
    <t>Mumm's; Rehausseur pour sandwich (trèfle, luzerne, radis, moutarde)</t>
  </si>
  <si>
    <t>Mumm's; Ancien de l'Orient (fenugrec, lentille, Kamut, adzuki)</t>
  </si>
  <si>
    <t>Mumm's; Brocoli et crucifère (brocoli, rappini, radis, moutarde, roquette)</t>
  </si>
  <si>
    <t>Mumm's; Pois géant de l'Orégon</t>
  </si>
  <si>
    <t>Mumm's; Tournesol</t>
  </si>
  <si>
    <t>Mumm's; Radis Daikon</t>
  </si>
  <si>
    <t>Mumm's; Roquette</t>
  </si>
  <si>
    <t>Mumm's; Lentilles épicées (lentilles, trèfle, luzermne, radis, moutarde)</t>
  </si>
  <si>
    <t>Mumm's; Fêves croustillantes (pois, lentilles, pois chiches)</t>
  </si>
  <si>
    <t>GERMOIR À ÉTAGE</t>
  </si>
  <si>
    <t>POT À GERMER</t>
  </si>
  <si>
    <t>LESSIVE ET VAISSELLE</t>
  </si>
  <si>
    <t>Baies de Savon</t>
  </si>
  <si>
    <t>Balle de laine séchage 1x</t>
  </si>
  <si>
    <t>Balle de laine séchage 3x</t>
  </si>
  <si>
    <t>Poudre à lessive naturelle, Pensée sauvage de Stacy</t>
  </si>
  <si>
    <t>Savon de marseille, Marius Fabre</t>
  </si>
  <si>
    <t>Savon détachant Miss Blancheville, Savonnerie des Diligences</t>
  </si>
  <si>
    <t>Savon noir à l'huile d'olive, 1litre, Marius fabre</t>
  </si>
  <si>
    <t>Cake vaisselle solide, zéro-déchet</t>
  </si>
  <si>
    <t>Safix, éponge à récurer en fibre de coco</t>
  </si>
  <si>
    <t>Savon d'Alep, huile d'olive et laurier</t>
  </si>
  <si>
    <t xml:space="preserve">Diffuseur zéro-déchet, naturel et durable, fait de bois et liège pour l'auto, sac à mains, etc. </t>
  </si>
  <si>
    <t>BEURRES VÉGÉTAUX</t>
  </si>
  <si>
    <t>BEURRE Coco et camomille</t>
  </si>
  <si>
    <t>BEURRE de coco et calendule</t>
  </si>
  <si>
    <t>BEURRE Coco</t>
  </si>
  <si>
    <t>BEURRE Cacao</t>
  </si>
  <si>
    <t>Amande douce</t>
  </si>
  <si>
    <t>Ricin 500 ml</t>
  </si>
  <si>
    <t>Ricin biologique 240ml</t>
  </si>
  <si>
    <t>Vitamin E</t>
  </si>
  <si>
    <t>Rose musqué, 30ml</t>
  </si>
  <si>
    <t>Argousier bio, 30ml</t>
  </si>
  <si>
    <t>Baobab bio, 50ml</t>
  </si>
  <si>
    <t>Sapin baumier, Myo-Flor  125ml</t>
  </si>
  <si>
    <t>Sapin baumier, Myo-Flor  250ml</t>
  </si>
  <si>
    <t>Peuplier baumier, Myo-Flor, 125ml</t>
  </si>
  <si>
    <t>Peuplier baumier, Myo-Flor, 250ml</t>
  </si>
  <si>
    <t>Thé des bois, 125ml</t>
  </si>
  <si>
    <t>Crème à mains</t>
  </si>
  <si>
    <t>CIRE D'abeille, 250g (possibilité de vendre au gramme)</t>
  </si>
  <si>
    <t xml:space="preserve">BEURR de Karité </t>
  </si>
  <si>
    <t>Glycérine Végétale, 500ml</t>
  </si>
  <si>
    <t>Sel d'Epsom</t>
  </si>
  <si>
    <t>CONTENANTS</t>
  </si>
  <si>
    <t>FÉCULE de marante</t>
  </si>
  <si>
    <t>FÉCULE de Tapioca</t>
  </si>
  <si>
    <t>PLANTES MÉDICINALES (voir page ''Herboristerie'')</t>
  </si>
  <si>
    <t>Gomme de Xantane, sans OGM</t>
  </si>
  <si>
    <t>Baie de savon en vrac (vendu au gramme)</t>
  </si>
  <si>
    <t>Acide citrique, poudre</t>
  </si>
  <si>
    <t>Charbon activé, poudre, vendu au gramme</t>
  </si>
  <si>
    <t>Thé vert Sencha</t>
  </si>
  <si>
    <t>Thé vert Matcha, grade supérieur</t>
  </si>
  <si>
    <t>Maitake</t>
  </si>
  <si>
    <t>Bouleau (feuille), 50g</t>
  </si>
  <si>
    <t>Andropraphis</t>
  </si>
  <si>
    <t>Noisette, 30ml</t>
  </si>
  <si>
    <t>Gel Aloès, 946ml</t>
  </si>
  <si>
    <t>Germe de blé, 250ml</t>
  </si>
  <si>
    <t>Maca, 180 vegicaps</t>
  </si>
  <si>
    <t>Lavandin super</t>
  </si>
  <si>
    <t>Pépins de raisin, 250ml</t>
  </si>
  <si>
    <t>Nigelle, 50ml</t>
  </si>
  <si>
    <t>Argan, 50ml</t>
  </si>
  <si>
    <t>Jojoba, 50ml</t>
  </si>
  <si>
    <t>Noyan d'abricot, 50ml</t>
  </si>
  <si>
    <t>Carotte, 30ml</t>
  </si>
  <si>
    <t>HUILES DE MACÉRATION, DE PLANTES (bio)</t>
  </si>
  <si>
    <t>Bouteille ambré 50ml</t>
  </si>
  <si>
    <t>Bouteille ambré 100ml</t>
  </si>
  <si>
    <t>Bouteille ambré 250ml</t>
  </si>
  <si>
    <t>Bouteille ambré 500ml</t>
  </si>
  <si>
    <t>Bouteille bleue 100ml</t>
  </si>
  <si>
    <t>Vaporisateur</t>
  </si>
  <si>
    <t>Bouchon polyseal (petit et moyen)</t>
  </si>
  <si>
    <t>Pipette pour 30ml</t>
  </si>
  <si>
    <t>Pot ambré avec couvercle, 50ml</t>
  </si>
  <si>
    <t>Pot ambré avec couvercle, 100ml</t>
  </si>
  <si>
    <t>Petit pot transparent, avec couvercle</t>
  </si>
  <si>
    <t>Tube à lèvre</t>
  </si>
  <si>
    <t>Boite métallique avec couvercle</t>
  </si>
  <si>
    <t>HUILES ESSENTIELLES (voir page ''Herboristerie'')</t>
  </si>
  <si>
    <t>Kit complet pour la fabrication de 20 baumes à lèvres</t>
  </si>
  <si>
    <t>ARGILE canadienne grise, 128g</t>
  </si>
  <si>
    <t>ARGILE canadienne, claire, 128g</t>
  </si>
  <si>
    <t>******* Plusieurs produits pour la fabrication à venir********</t>
  </si>
  <si>
    <t>BEURRE Mangue**** À venir</t>
  </si>
  <si>
    <t>BOUQUET, Pot pourri, naturel, fait à la main, parfumé aux huiles essentielles</t>
  </si>
  <si>
    <t>CUISINE, COLLATION</t>
  </si>
  <si>
    <t>TOUT NATUREL, Résine, 12 bâtons</t>
  </si>
  <si>
    <t>TOUT NATUREL, Bois de santal, 12 bâtons</t>
  </si>
  <si>
    <t>ENCENS AYURVÉDIQUE, Kapha, 12 bâtons</t>
  </si>
  <si>
    <t>ENCENS AYURVÉDIQUE, Pitta, 12 bâtons</t>
  </si>
  <si>
    <t>TOUT NATUREL, Ambre, 25 mini bâtons</t>
  </si>
  <si>
    <t>TOUT NATUREL, Rose, 25 mini bâtons</t>
  </si>
  <si>
    <t>TOUT NATUREL, Tilleuil, 25 mini bâtons</t>
  </si>
  <si>
    <t>TOUT NATUREL, Jasmin, 25 mini bâtons</t>
  </si>
  <si>
    <t>TOUT NATUREL, Oliban, 25 mini bâtons</t>
  </si>
  <si>
    <t>TOUT NATUREL, Santal, 25 mini bâtons</t>
  </si>
  <si>
    <t>TOUT NATUREL, Oliban, 9 Cônes.</t>
  </si>
  <si>
    <t xml:space="preserve">TOUT NATUREL, Ambe, 9 Cônes </t>
  </si>
  <si>
    <t xml:space="preserve">TOUT NATUREL, Santal, 9 Cônes. </t>
  </si>
  <si>
    <t xml:space="preserve">TOUT NATUREL, Patchouli, 9 Cônes </t>
  </si>
  <si>
    <t>FAGO, Sauge blanche entière, petit</t>
  </si>
  <si>
    <t>FAGO, Sauge blanche entière, moyen</t>
  </si>
  <si>
    <t>FAGO, Sauge blanche entière, gros</t>
  </si>
  <si>
    <t>Achillée millefeuilles</t>
  </si>
  <si>
    <t>Avoine fleurie</t>
  </si>
  <si>
    <t>Cannelle poudre</t>
  </si>
  <si>
    <t>Guimauve</t>
  </si>
  <si>
    <t>Mauve</t>
  </si>
  <si>
    <t>Orme rouge</t>
  </si>
  <si>
    <t>CHANV (cosmétiques fait à partir d'huile de chanvre bio)</t>
  </si>
  <si>
    <t>PLANTES MÉDICINALES EN VRAC BIO</t>
  </si>
  <si>
    <t xml:space="preserve">N'oubliez pas que vous devez toujours demander l'avis d'un professionnel de la santé (herboriste) avant de prendre les plantes médicinales si vous prenez une médication ou que vous avez un état de santé particulier. </t>
  </si>
  <si>
    <r>
      <t>TPS</t>
    </r>
    <r>
      <rPr>
        <sz val="11"/>
        <color rgb="FFFF0000"/>
        <rFont val="Arial"/>
        <family val="2"/>
      </rPr>
      <t xml:space="preserve"> </t>
    </r>
    <r>
      <rPr>
        <sz val="11"/>
        <rFont val="Arial"/>
        <family val="2"/>
      </rPr>
      <t>779687896</t>
    </r>
    <r>
      <rPr>
        <sz val="11"/>
        <color theme="1"/>
        <rFont val="Arial"/>
        <family val="2"/>
      </rPr>
      <t xml:space="preserve"> RT0001</t>
    </r>
  </si>
  <si>
    <t>DIVINE ESSENCE, Huile contre Eczéma et Dermatite,      60 ml</t>
  </si>
  <si>
    <r>
      <t xml:space="preserve">MISS MARMITE, Parfum botanique, </t>
    </r>
    <r>
      <rPr>
        <b/>
        <sz val="11"/>
        <color theme="1"/>
        <rFont val="Arial"/>
        <family val="2"/>
      </rPr>
      <t>Magie verte</t>
    </r>
    <r>
      <rPr>
        <sz val="11"/>
        <color theme="1"/>
        <rFont val="Arial"/>
        <family val="2"/>
      </rPr>
      <t>, Force et Intuition; foin d'odeur, myrique baumier, génévrier, pruche, vetiver</t>
    </r>
  </si>
  <si>
    <r>
      <t xml:space="preserve">MISS MARMITE, Parfum botanique liquide, </t>
    </r>
    <r>
      <rPr>
        <b/>
        <sz val="11"/>
        <color theme="1"/>
        <rFont val="Arial"/>
        <family val="2"/>
      </rPr>
      <t>Kyphi</t>
    </r>
    <r>
      <rPr>
        <sz val="11"/>
        <color theme="1"/>
        <rFont val="Arial"/>
        <family val="2"/>
      </rPr>
      <t>; Parfum des dieux égyptiens; Acorus, encen, myrrhe, cardamome, citronnelle, génévrier</t>
    </r>
  </si>
  <si>
    <r>
      <t xml:space="preserve">MISS MARMITE, Parfum botanique, </t>
    </r>
    <r>
      <rPr>
        <b/>
        <sz val="11"/>
        <color theme="1"/>
        <rFont val="Arial"/>
        <family val="2"/>
      </rPr>
      <t>Divine</t>
    </r>
    <r>
      <rPr>
        <sz val="11"/>
        <color theme="1"/>
        <rFont val="Arial"/>
        <family val="2"/>
      </rPr>
      <t>, Lumière et Bienveillance; Angélique, cardamome, monarde, peuplier, camomille, néroli</t>
    </r>
  </si>
  <si>
    <r>
      <t xml:space="preserve">MISS MARMITE, Parfum botanique, </t>
    </r>
    <r>
      <rPr>
        <b/>
        <sz val="11"/>
        <color theme="1"/>
        <rFont val="Arial"/>
        <family val="2"/>
      </rPr>
      <t>Harmonie</t>
    </r>
    <r>
      <rPr>
        <sz val="11"/>
        <color theme="1"/>
        <rFont val="Arial"/>
        <family val="2"/>
      </rPr>
      <t>, Paix intérieur; Vetiver, bois de santal, patchouli, bergamote, petit grain bigaradier</t>
    </r>
  </si>
  <si>
    <r>
      <t xml:space="preserve">MISS MARMITE, Parfum botanique, </t>
    </r>
    <r>
      <rPr>
        <b/>
        <sz val="11"/>
        <color theme="1"/>
        <rFont val="Arial"/>
        <family val="2"/>
      </rPr>
      <t>Fée</t>
    </r>
    <r>
      <rPr>
        <sz val="11"/>
        <color theme="1"/>
        <rFont val="Arial"/>
        <family val="2"/>
      </rPr>
      <t>, Joie et émerveillement; Cannelle, génévrier, thé du Labrador, Bois de Ho, Camomille bleue</t>
    </r>
  </si>
  <si>
    <r>
      <t xml:space="preserve">MISS MARMITE, Parfum botanique, </t>
    </r>
    <r>
      <rPr>
        <b/>
        <sz val="11"/>
        <color theme="1"/>
        <rFont val="Arial"/>
        <family val="2"/>
      </rPr>
      <t>Fleur de vie</t>
    </r>
    <r>
      <rPr>
        <sz val="11"/>
        <color theme="1"/>
        <rFont val="Arial"/>
        <family val="2"/>
      </rPr>
      <t>, Amour et conscience, Rose de Damas, Bois de santal, bois de ho, verveine, oliban</t>
    </r>
  </si>
  <si>
    <r>
      <rPr>
        <b/>
        <sz val="11"/>
        <color theme="1"/>
        <rFont val="Arial"/>
        <family val="2"/>
      </rPr>
      <t>HOMME</t>
    </r>
    <r>
      <rPr>
        <sz val="11"/>
        <color theme="1"/>
        <rFont val="Arial"/>
        <family val="2"/>
      </rPr>
      <t>, Savon de rasage, sapin et pamplemousse, 150g.</t>
    </r>
  </si>
  <si>
    <r>
      <rPr>
        <b/>
        <sz val="11"/>
        <color theme="1"/>
        <rFont val="Arial"/>
        <family val="2"/>
      </rPr>
      <t>HOMME</t>
    </r>
    <r>
      <rPr>
        <sz val="11"/>
        <color theme="1"/>
        <rFont val="Arial"/>
        <family val="2"/>
      </rPr>
      <t xml:space="preserve">, Huile à barbe, le buck Barbu. </t>
    </r>
  </si>
  <si>
    <r>
      <rPr>
        <b/>
        <sz val="11"/>
        <color theme="1"/>
        <rFont val="Arial"/>
        <family val="2"/>
      </rPr>
      <t>HOMME</t>
    </r>
    <r>
      <rPr>
        <sz val="11"/>
        <color theme="1"/>
        <rFont val="Arial"/>
        <family val="2"/>
      </rPr>
      <t xml:space="preserve">, Exfoliant Café et Lavande, </t>
    </r>
  </si>
  <si>
    <r>
      <rPr>
        <b/>
        <sz val="11"/>
        <color theme="1"/>
        <rFont val="Arial"/>
        <family val="2"/>
      </rPr>
      <t>MASQUE</t>
    </r>
    <r>
      <rPr>
        <sz val="11"/>
        <color theme="1"/>
        <rFont val="Arial"/>
        <family val="2"/>
      </rPr>
      <t>, Les trappeuses, Facial au Chaga</t>
    </r>
  </si>
  <si>
    <r>
      <rPr>
        <b/>
        <sz val="11"/>
        <color theme="1"/>
        <rFont val="Arial"/>
        <family val="2"/>
      </rPr>
      <t>MASQUE</t>
    </r>
    <r>
      <rPr>
        <sz val="11"/>
        <color theme="1"/>
        <rFont val="Arial"/>
        <family val="2"/>
      </rPr>
      <t xml:space="preserve"> regénérant, Kariderm, karité, anti-âge, 120ml</t>
    </r>
  </si>
  <si>
    <r>
      <rPr>
        <b/>
        <sz val="11"/>
        <color theme="1"/>
        <rFont val="Arial"/>
        <family val="2"/>
      </rPr>
      <t>MAINS</t>
    </r>
    <r>
      <rPr>
        <sz val="11"/>
        <color theme="1"/>
        <rFont val="Arial"/>
        <family val="2"/>
      </rPr>
      <t>, Crème, Eco&amp;Eco, Épinette noire et Orange, 50ml</t>
    </r>
  </si>
  <si>
    <r>
      <rPr>
        <b/>
        <sz val="11"/>
        <color theme="1"/>
        <rFont val="Arial"/>
        <family val="2"/>
      </rPr>
      <t>MAINS</t>
    </r>
    <r>
      <rPr>
        <sz val="11"/>
        <color theme="1"/>
        <rFont val="Arial"/>
        <family val="2"/>
      </rPr>
      <t>, Crème, Eco&amp;Eco, Thé du Labrador et Lavande, 50ml</t>
    </r>
  </si>
  <si>
    <r>
      <rPr>
        <b/>
        <sz val="11"/>
        <color theme="1"/>
        <rFont val="Arial"/>
        <family val="2"/>
      </rPr>
      <t>EXFOLIANT</t>
    </r>
    <r>
      <rPr>
        <sz val="11"/>
        <color theme="1"/>
        <rFont val="Arial"/>
        <family val="2"/>
      </rPr>
      <t>, Bio-Bella, grenade et jojoba, 45ml</t>
    </r>
  </si>
  <si>
    <r>
      <rPr>
        <b/>
        <sz val="11"/>
        <color theme="1"/>
        <rFont val="Arial"/>
        <family val="2"/>
      </rPr>
      <t>EXFOLIANT</t>
    </r>
    <r>
      <rPr>
        <sz val="11"/>
        <color theme="1"/>
        <rFont val="Arial"/>
        <family val="2"/>
      </rPr>
      <t>, CHANV, Visage, 236 ml</t>
    </r>
  </si>
  <si>
    <r>
      <rPr>
        <b/>
        <sz val="11"/>
        <color theme="1"/>
        <rFont val="Arial"/>
        <family val="2"/>
      </rPr>
      <t>LAIT NETTOYANT</t>
    </r>
    <r>
      <rPr>
        <sz val="11"/>
        <color theme="1"/>
        <rFont val="Arial"/>
        <family val="2"/>
      </rPr>
      <t>, Bio-Bella, 120ml</t>
    </r>
  </si>
  <si>
    <r>
      <rPr>
        <b/>
        <sz val="11"/>
        <color theme="1"/>
        <rFont val="Arial"/>
        <family val="2"/>
      </rPr>
      <t>LAIT NETTOYANT</t>
    </r>
    <r>
      <rPr>
        <sz val="11"/>
        <color theme="1"/>
        <rFont val="Arial"/>
        <family val="2"/>
      </rPr>
      <t>, Kariderm, 200ml</t>
    </r>
  </si>
  <si>
    <r>
      <rPr>
        <b/>
        <sz val="11"/>
        <color theme="1"/>
        <rFont val="Arial"/>
        <family val="2"/>
      </rPr>
      <t>LAIT NETTOYANT</t>
    </r>
    <r>
      <rPr>
        <sz val="11"/>
        <color theme="1"/>
        <rFont val="Arial"/>
        <family val="2"/>
      </rPr>
      <t>, Druide, Avocat et camomille 250ml</t>
    </r>
  </si>
  <si>
    <r>
      <rPr>
        <b/>
        <sz val="11"/>
        <color theme="1"/>
        <rFont val="Arial"/>
        <family val="2"/>
      </rPr>
      <t>EAU FLORALE</t>
    </r>
    <r>
      <rPr>
        <sz val="11"/>
        <color theme="1"/>
        <rFont val="Arial"/>
        <family val="2"/>
      </rPr>
      <t>, Divine essence, Rose de damas, regénérante, anti-âge, 110ml</t>
    </r>
  </si>
  <si>
    <r>
      <rPr>
        <b/>
        <sz val="11"/>
        <color theme="1"/>
        <rFont val="Arial"/>
        <family val="2"/>
      </rPr>
      <t>EAU FLORALE</t>
    </r>
    <r>
      <rPr>
        <sz val="11"/>
        <color theme="1"/>
        <rFont val="Arial"/>
        <family val="2"/>
      </rPr>
      <t>, Divine essence, Bleuet, Yeux fatigués et cernés, 110ml</t>
    </r>
  </si>
  <si>
    <r>
      <rPr>
        <b/>
        <sz val="11"/>
        <color theme="1"/>
        <rFont val="Arial"/>
        <family val="2"/>
      </rPr>
      <t>EAU FLORALE</t>
    </r>
    <r>
      <rPr>
        <sz val="11"/>
        <color theme="1"/>
        <rFont val="Arial"/>
        <family val="2"/>
      </rPr>
      <t>, Divine essence, Hamamelis, Tonique veineux, 110ml</t>
    </r>
  </si>
  <si>
    <r>
      <rPr>
        <b/>
        <sz val="11"/>
        <color theme="1"/>
        <rFont val="Arial"/>
        <family val="2"/>
      </rPr>
      <t>EAU FLORALE</t>
    </r>
    <r>
      <rPr>
        <sz val="11"/>
        <color theme="1"/>
        <rFont val="Arial"/>
        <family val="2"/>
      </rPr>
      <t xml:space="preserve">, Oaskin, Menthe poivrée, rougeurs, couperose, 50 ml </t>
    </r>
  </si>
  <si>
    <r>
      <rPr>
        <b/>
        <sz val="11"/>
        <color theme="1"/>
        <rFont val="Arial"/>
        <family val="2"/>
      </rPr>
      <t>EAU FLORALE</t>
    </r>
    <r>
      <rPr>
        <sz val="11"/>
        <color theme="1"/>
        <rFont val="Arial"/>
        <family val="2"/>
      </rPr>
      <t>, Essencia, Camomille, peaux fragiles, 180ml</t>
    </r>
  </si>
  <si>
    <r>
      <rPr>
        <b/>
        <sz val="11"/>
        <color theme="1"/>
        <rFont val="Arial"/>
        <family val="2"/>
      </rPr>
      <t>BAUME À LÈVRES</t>
    </r>
    <r>
      <rPr>
        <sz val="11"/>
        <color theme="1"/>
        <rFont val="Arial"/>
        <family val="2"/>
      </rPr>
      <t>, Atoca, compostable</t>
    </r>
  </si>
  <si>
    <r>
      <rPr>
        <b/>
        <sz val="11"/>
        <color theme="1"/>
        <rFont val="Arial"/>
        <family val="2"/>
      </rPr>
      <t>BAUME À LÈVRES</t>
    </r>
    <r>
      <rPr>
        <sz val="11"/>
        <color theme="1"/>
        <rFont val="Arial"/>
        <family val="2"/>
      </rPr>
      <t>, Green Beaver's, FPS 15</t>
    </r>
  </si>
  <si>
    <t>WELEDA, Lait corporel regénérant, Grenade, 200 ml</t>
  </si>
  <si>
    <t>ECO&amp;ECO, Lotion corporelle, Épinette noire et Orange, 150 ml</t>
  </si>
  <si>
    <t>DRUIDE, Lait corporel Argan et Rooibos, 200 ml</t>
  </si>
  <si>
    <t>ECO&amp;ECO,Lotion corporelle, Thé du Labrador et Lavande, 150 ml</t>
  </si>
  <si>
    <r>
      <rPr>
        <b/>
        <sz val="11"/>
        <color theme="1"/>
        <rFont val="Arial"/>
        <family val="2"/>
      </rPr>
      <t>MAINS ET PIEDS</t>
    </r>
    <r>
      <rPr>
        <sz val="11"/>
        <color theme="1"/>
        <rFont val="Arial"/>
        <family val="2"/>
      </rPr>
      <t>, Pommade, Saconnerie Diligences, 125 ml</t>
    </r>
  </si>
  <si>
    <r>
      <t>TPS</t>
    </r>
    <r>
      <rPr>
        <b/>
        <sz val="11"/>
        <color rgb="FFFF0000"/>
        <rFont val="Arial"/>
        <family val="2"/>
      </rPr>
      <t xml:space="preserve"> </t>
    </r>
    <r>
      <rPr>
        <b/>
        <sz val="11"/>
        <rFont val="Arial"/>
        <family val="2"/>
      </rPr>
      <t>779687896</t>
    </r>
    <r>
      <rPr>
        <b/>
        <sz val="11"/>
        <color theme="1"/>
        <rFont val="Arial"/>
        <family val="2"/>
      </rPr>
      <t xml:space="preserve"> RT0001</t>
    </r>
  </si>
  <si>
    <t>PRIX par g</t>
  </si>
  <si>
    <t>Cannelle (morceaux)</t>
  </si>
  <si>
    <t>PHYTOVIE (plantes médicinales)</t>
  </si>
  <si>
    <t>CLEF DES CHAMPS (tisanes)</t>
  </si>
  <si>
    <t>Laxadoux, aide au transit intestinal, 60g</t>
  </si>
  <si>
    <r>
      <rPr>
        <b/>
        <sz val="11"/>
        <color theme="1"/>
        <rFont val="Arial"/>
        <family val="2"/>
      </rPr>
      <t>SACRÉE</t>
    </r>
    <r>
      <rPr>
        <sz val="11"/>
        <color theme="1"/>
        <rFont val="Arial"/>
        <family val="2"/>
      </rPr>
      <t xml:space="preserve"> (Ortie, framboisier, avoine, basilic sacré)</t>
    </r>
  </si>
  <si>
    <r>
      <rPr>
        <b/>
        <sz val="11"/>
        <color theme="1"/>
        <rFont val="Arial"/>
        <family val="2"/>
      </rPr>
      <t>BO BEDON</t>
    </r>
    <r>
      <rPr>
        <sz val="11"/>
        <color theme="1"/>
        <rFont val="Arial"/>
        <family val="2"/>
      </rPr>
      <t xml:space="preserve"> (mélisse, verveine, menthe poivrée, orange, cardamome, avoine)</t>
    </r>
  </si>
  <si>
    <r>
      <rPr>
        <b/>
        <sz val="11"/>
        <color theme="1"/>
        <rFont val="Arial"/>
        <family val="2"/>
      </rPr>
      <t>BEDON BÉBÉ</t>
    </r>
    <r>
      <rPr>
        <sz val="11"/>
        <color theme="1"/>
        <rFont val="Arial"/>
        <family val="2"/>
      </rPr>
      <t xml:space="preserve"> (Camomille, fenouil)</t>
    </r>
  </si>
  <si>
    <r>
      <rPr>
        <b/>
        <sz val="11"/>
        <color theme="1"/>
        <rFont val="Arial"/>
        <family val="2"/>
      </rPr>
      <t>SWEET MÉLISSA</t>
    </r>
    <r>
      <rPr>
        <sz val="11"/>
        <color theme="1"/>
        <rFont val="Arial"/>
        <family val="2"/>
      </rPr>
      <t xml:space="preserve"> (mélisse, verveine citronnée, camomille, avoine)</t>
    </r>
  </si>
  <si>
    <r>
      <rPr>
        <b/>
        <sz val="11"/>
        <color theme="1"/>
        <rFont val="Arial"/>
        <family val="2"/>
      </rPr>
      <t>POST PARTUM</t>
    </r>
    <r>
      <rPr>
        <sz val="11"/>
        <color theme="1"/>
        <rFont val="Arial"/>
        <family val="2"/>
      </rPr>
      <t>(ortie, mélisse, basilic sacré, camomille, avoine, framboisier)</t>
    </r>
  </si>
  <si>
    <r>
      <rPr>
        <b/>
        <sz val="11"/>
        <color theme="1"/>
        <rFont val="Arial"/>
        <family val="2"/>
      </rPr>
      <t>TRANSIT</t>
    </r>
    <r>
      <rPr>
        <sz val="11"/>
        <color theme="1"/>
        <rFont val="Arial"/>
        <family val="2"/>
      </rPr>
      <t xml:space="preserve"> (pissenlit, guimauve, thym, fenouil)</t>
    </r>
  </si>
  <si>
    <r>
      <rPr>
        <b/>
        <sz val="11"/>
        <color theme="1"/>
        <rFont val="Arial"/>
        <family val="2"/>
      </rPr>
      <t>DÉLICE APAISANT</t>
    </r>
    <r>
      <rPr>
        <sz val="11"/>
        <color theme="1"/>
        <rFont val="Arial"/>
        <family val="2"/>
      </rPr>
      <t xml:space="preserve"> (rose, menthe, verveine)</t>
    </r>
  </si>
  <si>
    <r>
      <rPr>
        <b/>
        <sz val="11"/>
        <color theme="1"/>
        <rFont val="Arial"/>
        <family val="2"/>
      </rPr>
      <t xml:space="preserve">LAX </t>
    </r>
    <r>
      <rPr>
        <sz val="11"/>
        <color theme="1"/>
        <rFont val="Arial"/>
        <family val="2"/>
      </rPr>
      <t>(lin, fenouil, coriandre, aneth, gingembre, cannelle, orange, rubarbe chinoise, séné)</t>
    </r>
  </si>
  <si>
    <r>
      <rPr>
        <b/>
        <sz val="11"/>
        <color theme="1"/>
        <rFont val="Arial"/>
        <family val="2"/>
      </rPr>
      <t>REMINÉRALISANTE</t>
    </r>
    <r>
      <rPr>
        <sz val="11"/>
        <color theme="1"/>
        <rFont val="Arial"/>
        <family val="2"/>
      </rPr>
      <t xml:space="preserve"> (Ortie, avoine, framboisier, camomille, trèfle rouge, menthe, gingembre)</t>
    </r>
  </si>
  <si>
    <r>
      <rPr>
        <b/>
        <sz val="11"/>
        <color theme="1"/>
        <rFont val="Arial"/>
        <family val="2"/>
      </rPr>
      <t xml:space="preserve">MÉNAGE DU PRINTEMPS </t>
    </r>
    <r>
      <rPr>
        <sz val="11"/>
        <color theme="1"/>
        <rFont val="Arial"/>
        <family val="2"/>
      </rPr>
      <t>(pissenllit, bardane, prêle, persil, fenouil, boldo, calendule)</t>
    </r>
  </si>
  <si>
    <r>
      <rPr>
        <b/>
        <sz val="11"/>
        <color theme="1"/>
        <rFont val="Arial"/>
        <family val="2"/>
      </rPr>
      <t>ÉNERGIE</t>
    </r>
    <r>
      <rPr>
        <sz val="11"/>
        <color theme="1"/>
        <rFont val="Arial"/>
        <family val="2"/>
      </rPr>
      <t xml:space="preserve"> (thé vert, ortie, romarin, gingembre, cannelle)</t>
    </r>
  </si>
  <si>
    <r>
      <rPr>
        <b/>
        <sz val="11"/>
        <color theme="1"/>
        <rFont val="Arial"/>
        <family val="2"/>
      </rPr>
      <t>DÉLICE FRUITÉ</t>
    </r>
    <r>
      <rPr>
        <sz val="11"/>
        <color theme="1"/>
        <rFont val="Arial"/>
        <family val="2"/>
      </rPr>
      <t xml:space="preserve"> (oranges, pommes, cannegerges, cirrhonodons, hibiscus)</t>
    </r>
  </si>
  <si>
    <r>
      <rPr>
        <b/>
        <sz val="11"/>
        <color theme="1"/>
        <rFont val="Arial"/>
        <family val="2"/>
      </rPr>
      <t>DODO</t>
    </r>
    <r>
      <rPr>
        <sz val="11"/>
        <color theme="1"/>
        <rFont val="Arial"/>
        <family val="2"/>
      </rPr>
      <t xml:space="preserve"> (cataire, camomille, avoine fleurie)</t>
    </r>
  </si>
  <si>
    <r>
      <rPr>
        <b/>
        <sz val="11"/>
        <color theme="1"/>
        <rFont val="Arial"/>
        <family val="2"/>
      </rPr>
      <t>MÉMORIA</t>
    </r>
    <r>
      <rPr>
        <sz val="11"/>
        <color theme="1"/>
        <rFont val="Arial"/>
        <family val="2"/>
      </rPr>
      <t xml:space="preserve"> (gingko biloba, romarin, ortie, gingembre, schisandra)</t>
    </r>
  </si>
  <si>
    <r>
      <rPr>
        <b/>
        <sz val="11"/>
        <color theme="1"/>
        <rFont val="Arial"/>
        <family val="2"/>
      </rPr>
      <t>MÉLANGE DU DOMAINE</t>
    </r>
    <r>
      <rPr>
        <sz val="11"/>
        <color theme="1"/>
        <rFont val="Arial"/>
        <family val="2"/>
      </rPr>
      <t xml:space="preserve"> (hysope à l'anis, trèfle rouge, framboisier)</t>
    </r>
  </si>
  <si>
    <r>
      <rPr>
        <b/>
        <sz val="11"/>
        <color theme="1"/>
        <rFont val="Arial"/>
        <family val="2"/>
      </rPr>
      <t>TONIQUE À LA COMPTONIE VOYAGEUSE</t>
    </r>
    <r>
      <rPr>
        <sz val="11"/>
        <color theme="1"/>
        <rFont val="Arial"/>
        <family val="2"/>
      </rPr>
      <t xml:space="preserve"> (comptonie voyageuse, trèfle rouge, framboisier, bardane, échinacea, patience frisée, pissenlit)</t>
    </r>
  </si>
  <si>
    <r>
      <rPr>
        <b/>
        <sz val="11"/>
        <color theme="1"/>
        <rFont val="Arial"/>
        <family val="2"/>
      </rPr>
      <t>THÉ RÊVE LUCIDE</t>
    </r>
    <r>
      <rPr>
        <sz val="11"/>
        <color theme="1"/>
        <rFont val="Arial"/>
        <family val="2"/>
      </rPr>
      <t xml:space="preserve"> (myrique)</t>
    </r>
  </si>
  <si>
    <r>
      <rPr>
        <b/>
        <sz val="11"/>
        <color theme="1"/>
        <rFont val="Arial"/>
        <family val="2"/>
      </rPr>
      <t>MÉLANGE SACRÉ (p</t>
    </r>
    <r>
      <rPr>
        <sz val="11"/>
        <color theme="1"/>
        <rFont val="Arial"/>
        <family val="2"/>
      </rPr>
      <t>in blanc, herbe sainte, sauge)</t>
    </r>
  </si>
  <si>
    <r>
      <rPr>
        <b/>
        <sz val="11"/>
        <color theme="1"/>
        <rFont val="Arial"/>
        <family val="2"/>
      </rPr>
      <t>SAC CHAUFFANT AROMATIQUE</t>
    </r>
    <r>
      <rPr>
        <sz val="11"/>
        <color theme="1"/>
        <rFont val="Arial"/>
        <family val="2"/>
      </rPr>
      <t>; Épices Chai</t>
    </r>
  </si>
  <si>
    <r>
      <rPr>
        <b/>
        <sz val="11"/>
        <color theme="1"/>
        <rFont val="Arial"/>
        <family val="2"/>
      </rPr>
      <t>SAC CHAUFFANT AROMATIQUE</t>
    </r>
    <r>
      <rPr>
        <sz val="11"/>
        <color theme="1"/>
        <rFont val="Arial"/>
        <family val="2"/>
      </rPr>
      <t>; Romarin, poivre, cèdre</t>
    </r>
  </si>
  <si>
    <r>
      <rPr>
        <b/>
        <sz val="11"/>
        <color theme="1"/>
        <rFont val="Arial"/>
        <family val="2"/>
      </rPr>
      <t>SAC CHAUFFANT AROMATIQUE</t>
    </r>
    <r>
      <rPr>
        <sz val="11"/>
        <color theme="1"/>
        <rFont val="Arial"/>
        <family val="2"/>
      </rPr>
      <t>; Lavande, camomille</t>
    </r>
  </si>
  <si>
    <r>
      <rPr>
        <b/>
        <sz val="11"/>
        <color theme="1"/>
        <rFont val="Arial"/>
        <family val="2"/>
      </rPr>
      <t>HERBE À FUMER</t>
    </r>
    <r>
      <rPr>
        <sz val="11"/>
        <color theme="1"/>
        <rFont val="Arial"/>
        <family val="2"/>
      </rPr>
      <t>, Calmante (molène, busserole, scutellaire)</t>
    </r>
  </si>
  <si>
    <r>
      <rPr>
        <b/>
        <sz val="11"/>
        <color theme="1"/>
        <rFont val="Arial"/>
        <family val="2"/>
      </rPr>
      <t>HERBE À FUMER</t>
    </r>
    <r>
      <rPr>
        <sz val="11"/>
        <color theme="1"/>
        <rFont val="Arial"/>
        <family val="2"/>
      </rPr>
      <t>, Bouffée d'air frais (molène, busserole, scutellaire, menthe)</t>
    </r>
  </si>
  <si>
    <r>
      <t>SIROP</t>
    </r>
    <r>
      <rPr>
        <sz val="11"/>
        <color theme="1"/>
        <rFont val="Arial"/>
        <family val="2"/>
      </rPr>
      <t xml:space="preserve"> Sureau, Suro, enfant, 118ml</t>
    </r>
  </si>
  <si>
    <r>
      <t>SIROP</t>
    </r>
    <r>
      <rPr>
        <sz val="11"/>
        <color theme="1"/>
        <rFont val="Arial"/>
        <family val="2"/>
      </rPr>
      <t xml:space="preserve"> Sureau, Suro, enfant, 236ml</t>
    </r>
  </si>
  <si>
    <r>
      <t>SIROP</t>
    </r>
    <r>
      <rPr>
        <sz val="11"/>
        <color theme="1"/>
        <rFont val="Arial"/>
        <family val="2"/>
      </rPr>
      <t xml:space="preserve"> Sureau, Suro, Adulte, 118ml</t>
    </r>
  </si>
  <si>
    <r>
      <t>SIROP</t>
    </r>
    <r>
      <rPr>
        <sz val="11"/>
        <color theme="1"/>
        <rFont val="Arial"/>
        <family val="2"/>
      </rPr>
      <t xml:space="preserve"> Plantain, Clef des Champs, 100 ml</t>
    </r>
  </si>
  <si>
    <r>
      <t>ZAYAT AROMA</t>
    </r>
    <r>
      <rPr>
        <b/>
        <sz val="11"/>
        <color theme="1"/>
        <rFont val="Arial"/>
        <family val="2"/>
      </rPr>
      <t xml:space="preserve"> Abondance</t>
    </r>
    <r>
      <rPr>
        <sz val="11"/>
        <color theme="1"/>
        <rFont val="Arial"/>
        <family val="2"/>
      </rPr>
      <t xml:space="preserve"> (gratitude, sentiment agréable)</t>
    </r>
  </si>
  <si>
    <r>
      <t xml:space="preserve">ZAYAT AROMA </t>
    </r>
    <r>
      <rPr>
        <b/>
        <sz val="11"/>
        <color theme="1"/>
        <rFont val="Arial"/>
        <family val="2"/>
      </rPr>
      <t xml:space="preserve">Conifère </t>
    </r>
    <r>
      <rPr>
        <sz val="11"/>
        <color theme="1"/>
        <rFont val="Arial"/>
        <family val="2"/>
      </rPr>
      <t>(assainit l'air, contagions, mauvaises odeurs, apaise)</t>
    </r>
  </si>
  <si>
    <r>
      <t xml:space="preserve">ZAYAT AROMA </t>
    </r>
    <r>
      <rPr>
        <b/>
        <sz val="11"/>
        <color theme="1"/>
        <rFont val="Arial"/>
        <family val="2"/>
      </rPr>
      <t>Harmonie</t>
    </r>
    <r>
      <rPr>
        <sz val="11"/>
        <color theme="1"/>
        <rFont val="Arial"/>
        <family val="2"/>
      </rPr>
      <t xml:space="preserve"> (harmonie avec soi et son entourage)</t>
    </r>
  </si>
  <si>
    <r>
      <t xml:space="preserve">ZAYAT AROMA </t>
    </r>
    <r>
      <rPr>
        <b/>
        <sz val="11"/>
        <color theme="1"/>
        <rFont val="Arial"/>
        <family val="2"/>
      </rPr>
      <t>Pandémie</t>
    </r>
  </si>
  <si>
    <r>
      <t xml:space="preserve">ZAYAT AROMA </t>
    </r>
    <r>
      <rPr>
        <b/>
        <sz val="11"/>
        <color theme="1"/>
        <rFont val="Arial"/>
        <family val="2"/>
      </rPr>
      <t>Réjouissance</t>
    </r>
    <r>
      <rPr>
        <sz val="11"/>
        <color theme="1"/>
        <rFont val="Arial"/>
        <family val="2"/>
      </rPr>
      <t xml:space="preserve"> (Atmosphère de joie, rappel le temps des fêtes)</t>
    </r>
  </si>
  <si>
    <r>
      <t xml:space="preserve">ZAYAT AROMA </t>
    </r>
    <r>
      <rPr>
        <b/>
        <sz val="11"/>
        <color theme="1"/>
        <rFont val="Arial"/>
        <family val="2"/>
      </rPr>
      <t>Relax</t>
    </r>
    <r>
      <rPr>
        <sz val="11"/>
        <color theme="1"/>
        <rFont val="Arial"/>
        <family val="2"/>
      </rPr>
      <t xml:space="preserve"> (relaxation, détente profonde)</t>
    </r>
  </si>
  <si>
    <r>
      <t xml:space="preserve">ZAYAT AROMA </t>
    </r>
    <r>
      <rPr>
        <b/>
        <sz val="11"/>
        <color theme="1"/>
        <rFont val="Arial"/>
        <family val="2"/>
      </rPr>
      <t>Respire</t>
    </r>
    <r>
      <rPr>
        <sz val="11"/>
        <color theme="1"/>
        <rFont val="Arial"/>
        <family val="2"/>
      </rPr>
      <t xml:space="preserve"> (congestion pulmonaire)</t>
    </r>
  </si>
  <si>
    <r>
      <t xml:space="preserve">ZAYAT AROMA </t>
    </r>
    <r>
      <rPr>
        <b/>
        <sz val="11"/>
        <color theme="1"/>
        <rFont val="Arial"/>
        <family val="2"/>
      </rPr>
      <t>Sommeil</t>
    </r>
    <r>
      <rPr>
        <sz val="11"/>
        <color theme="1"/>
        <rFont val="Arial"/>
        <family val="2"/>
      </rPr>
      <t xml:space="preserve"> (sommeil profond, durable)</t>
    </r>
  </si>
  <si>
    <r>
      <t xml:space="preserve">ZAYAT AROMA </t>
    </r>
    <r>
      <rPr>
        <b/>
        <sz val="11"/>
        <color theme="1"/>
        <rFont val="Arial"/>
        <family val="2"/>
      </rPr>
      <t>Tonique</t>
    </r>
    <r>
      <rPr>
        <sz val="11"/>
        <color theme="1"/>
        <rFont val="Arial"/>
        <family val="2"/>
      </rPr>
      <t xml:space="preserve"> (énergise, stimulant)</t>
    </r>
  </si>
  <si>
    <r>
      <t>DIVINE ESSENCE,</t>
    </r>
    <r>
      <rPr>
        <b/>
        <sz val="11"/>
        <color theme="1"/>
        <rFont val="Arial"/>
        <family val="2"/>
      </rPr>
      <t xml:space="preserve"> Anti-Stress</t>
    </r>
  </si>
  <si>
    <r>
      <t xml:space="preserve">DIVINE ESSENCE, </t>
    </r>
    <r>
      <rPr>
        <b/>
        <sz val="11"/>
        <color theme="1"/>
        <rFont val="Arial"/>
        <family val="2"/>
      </rPr>
      <t>Zen méditation</t>
    </r>
  </si>
  <si>
    <r>
      <t xml:space="preserve">DIVINE ESSENCE, </t>
    </r>
    <r>
      <rPr>
        <b/>
        <sz val="11"/>
        <color theme="1"/>
        <rFont val="Arial"/>
        <family val="2"/>
      </rPr>
      <t>Forêt Nordika</t>
    </r>
  </si>
  <si>
    <t>GELS DOUCHES</t>
  </si>
  <si>
    <t>ECO&amp;ECO, Épinette noire et orange, 190ml</t>
  </si>
  <si>
    <t>ECO&amp;ECO, Thé du Labrador et Lavande, 190ml</t>
  </si>
  <si>
    <t xml:space="preserve">DRUIDE, Lait de chèvre, 300ml </t>
  </si>
  <si>
    <t xml:space="preserve">DRUIDE, Orange, verveine, 300ml </t>
  </si>
  <si>
    <t>ONEKA, Hydraste et agrumes, 1litre</t>
  </si>
  <si>
    <t>ONEKA, Angélique et lavande , 1litre</t>
  </si>
  <si>
    <t xml:space="preserve">ONEKA, Cèdre et sauge, 1litre </t>
  </si>
  <si>
    <t>ONEKA, Non parfumé, 1litre</t>
  </si>
  <si>
    <t>ONEKA, Hydraste et agrumes, 500ml</t>
  </si>
  <si>
    <t>ONEKA, Angélique et lavande, 500ml</t>
  </si>
  <si>
    <t>ONEKA, Cèdre et sauge, 500ml</t>
  </si>
  <si>
    <t>ONEKA, Non parfumé, 500ml</t>
  </si>
  <si>
    <r>
      <rPr>
        <b/>
        <sz val="11"/>
        <color theme="1"/>
        <rFont val="Arial"/>
        <family val="2"/>
      </rPr>
      <t>Crème peau sensible</t>
    </r>
    <r>
      <rPr>
        <sz val="11"/>
        <color theme="1"/>
        <rFont val="Arial"/>
        <family val="2"/>
      </rPr>
      <t>, couperose, hélichryse, huile de chanvre, 59ml</t>
    </r>
  </si>
  <si>
    <r>
      <rPr>
        <b/>
        <sz val="11"/>
        <color theme="1"/>
        <rFont val="Arial"/>
        <family val="2"/>
      </rPr>
      <t>Sérum</t>
    </r>
    <r>
      <rPr>
        <sz val="11"/>
        <color theme="1"/>
        <rFont val="Arial"/>
        <family val="2"/>
      </rPr>
      <t>, coup d'éclat, radiance, églantier, hélichryse, 14 ml</t>
    </r>
  </si>
  <si>
    <r>
      <rPr>
        <b/>
        <sz val="11"/>
        <color theme="1"/>
        <rFont val="Arial"/>
        <family val="2"/>
      </rPr>
      <t>Huile soin intensif</t>
    </r>
    <r>
      <rPr>
        <sz val="11"/>
        <color theme="1"/>
        <rFont val="Arial"/>
        <family val="2"/>
      </rPr>
      <t>, eczéma, psoriasis, derematite</t>
    </r>
  </si>
  <si>
    <r>
      <rPr>
        <b/>
        <sz val="11"/>
        <color theme="1"/>
        <rFont val="Arial"/>
        <family val="2"/>
      </rPr>
      <t>Huile corporelle</t>
    </r>
    <r>
      <rPr>
        <sz val="11"/>
        <color theme="1"/>
        <rFont val="Arial"/>
        <family val="2"/>
      </rPr>
      <t>, bain et massage, lavande, 100ml</t>
    </r>
  </si>
  <si>
    <r>
      <rPr>
        <b/>
        <sz val="11"/>
        <color theme="1"/>
        <rFont val="Arial"/>
        <family val="2"/>
      </rPr>
      <t>Shampooing</t>
    </r>
    <r>
      <rPr>
        <sz val="11"/>
        <color theme="1"/>
        <rFont val="Arial"/>
        <family val="2"/>
      </rPr>
      <t>, revitalise, répare, romarin, huile de chanvre, quinoa, 475ml</t>
    </r>
  </si>
  <si>
    <r>
      <rPr>
        <b/>
        <sz val="11"/>
        <color theme="1"/>
        <rFont val="Arial"/>
        <family val="2"/>
      </rPr>
      <t>Sérum capillaire</t>
    </r>
    <r>
      <rPr>
        <sz val="11"/>
        <color theme="1"/>
        <rFont val="Arial"/>
        <family val="2"/>
      </rPr>
      <t>, répare, lisse les pointes, géranium, romarin, 59ml</t>
    </r>
  </si>
  <si>
    <r>
      <rPr>
        <b/>
        <sz val="11"/>
        <color theme="1"/>
        <rFont val="Arial"/>
        <family val="2"/>
      </rPr>
      <t>Baume à lèvre</t>
    </r>
    <r>
      <rPr>
        <sz val="11"/>
        <color theme="1"/>
        <rFont val="Arial"/>
        <family val="2"/>
      </rPr>
      <t>, lèvres sèches ou gercées</t>
    </r>
  </si>
  <si>
    <r>
      <rPr>
        <b/>
        <sz val="11"/>
        <color theme="1"/>
        <rFont val="Arial"/>
        <family val="2"/>
      </rPr>
      <t>Savon</t>
    </r>
    <r>
      <rPr>
        <sz val="11"/>
        <color theme="1"/>
        <rFont val="Arial"/>
        <family val="2"/>
      </rPr>
      <t xml:space="preserve"> en barre, 135g</t>
    </r>
  </si>
  <si>
    <r>
      <rPr>
        <b/>
        <sz val="11"/>
        <color theme="1"/>
        <rFont val="Arial"/>
        <family val="2"/>
      </rPr>
      <t>Exfoliant</t>
    </r>
    <r>
      <rPr>
        <sz val="11"/>
        <color theme="1"/>
        <rFont val="Arial"/>
        <family val="2"/>
      </rPr>
      <t xml:space="preserve"> Visage, 236 ml</t>
    </r>
  </si>
  <si>
    <t>BOO BAMBOO, Sois dentaine écologique, menthe fraiche, 30 mL</t>
  </si>
  <si>
    <t>ACCESSOIRES POUR ENCENS</t>
  </si>
  <si>
    <t>ARGILE Blanche (vendu au gramme)</t>
  </si>
  <si>
    <t>ARGILE Rhassoul (vendu au gramme)</t>
  </si>
  <si>
    <t>ARGILE Rose (vendu au gramme)</t>
  </si>
  <si>
    <t>ARGILE Verte Sulfine (vendu au gramme)</t>
  </si>
  <si>
    <t>USTENSILES</t>
  </si>
  <si>
    <t>PARFUMS; Lavande, basilic citron, dianthus</t>
  </si>
  <si>
    <t>MANO VERDE, Kit de cultures plantes écologiques</t>
  </si>
  <si>
    <t>Carte de souhait plantable (joyeux anniversaire, noel, amitié, etc)</t>
  </si>
  <si>
    <t>**** Plusieurs autres disponibles sur commande****</t>
  </si>
  <si>
    <r>
      <t>****</t>
    </r>
    <r>
      <rPr>
        <b/>
        <sz val="10"/>
        <color theme="1"/>
        <rFont val="Arial"/>
        <family val="2"/>
      </rPr>
      <t xml:space="preserve"> Plusieurs autres disponibles sur commande****</t>
    </r>
  </si>
  <si>
    <t>**** Plusieurs autres produits disponibles sur commande****</t>
  </si>
  <si>
    <t>**** Plusieurs autres plantes disponibles avec consultation****</t>
  </si>
  <si>
    <t xml:space="preserve">Plusieurs autres produits disponibles sur commande spéciale.  N'hésitez pas à nous téléphoner pour commander.  </t>
  </si>
  <si>
    <t xml:space="preserve">Une fois la commande complétée contactez nous au 418 618-5803 pour spécifier le mode de paiement, soit par virement intérac ou par carte de crédit.  Par la suite, nous conviendrons du moment pour la cueillette de votre commande.                                                                                                                                                                                                                                                                                                                                                                               </t>
  </si>
  <si>
    <t>Cafetière à piston, utlie pour les tisanes plus grandes,8 tasses</t>
  </si>
  <si>
    <t>Théière en verrre avec filtre en acier inoxydable, 1,5 litres</t>
  </si>
  <si>
    <t xml:space="preserve">Une fois votre commande complété, retourné nous le bon de commande à l'adresse couriel suivante; jessika.tm@myo-flor.com ou cliquer sur le lien de l'adresse en haut de la page. </t>
  </si>
  <si>
    <t xml:space="preserve">Une fois votre commande complétée, retournez nous le bon de commande à l'adresse couriel suivante; jessika.tm@myo-flor.com ou cliquez sur le lien de l'adresse en haut de la page. </t>
  </si>
</sst>
</file>

<file path=xl/styles.xml><?xml version="1.0" encoding="utf-8"?>
<styleSheet xmlns="http://schemas.openxmlformats.org/spreadsheetml/2006/main">
  <numFmts count="4">
    <numFmt numFmtId="44" formatCode="_ * #,##0.00_)\ &quot;$&quot;_ ;_ * \(#,##0.00\)\ &quot;$&quot;_ ;_ * &quot;-&quot;??_)\ &quot;$&quot;_ ;_ @_ "/>
    <numFmt numFmtId="164" formatCode="[$$]#,##0.00"/>
    <numFmt numFmtId="165" formatCode="#,##0.00\ &quot;$&quot;"/>
    <numFmt numFmtId="166" formatCode="[$-F800]dddd\,\ mmmm\ dd\,\ yyyy"/>
  </numFmts>
  <fonts count="40">
    <font>
      <sz val="11"/>
      <color theme="1"/>
      <name val="Calibri"/>
      <family val="2"/>
      <scheme val="minor"/>
    </font>
    <font>
      <sz val="11"/>
      <color rgb="FF000000"/>
      <name val="Garamond"/>
      <family val="1"/>
    </font>
    <font>
      <b/>
      <sz val="10"/>
      <color theme="1"/>
      <name val="Arial"/>
      <family val="2"/>
    </font>
    <font>
      <sz val="10"/>
      <name val="Arial"/>
      <family val="2"/>
    </font>
    <font>
      <sz val="10"/>
      <color theme="1"/>
      <name val="Arial"/>
      <family val="2"/>
    </font>
    <font>
      <u/>
      <sz val="11"/>
      <color theme="10"/>
      <name val="Calibri"/>
      <family val="2"/>
      <scheme val="minor"/>
    </font>
    <font>
      <sz val="11"/>
      <color theme="1"/>
      <name val="Arial"/>
      <family val="2"/>
    </font>
    <font>
      <b/>
      <sz val="11"/>
      <color rgb="FF000000"/>
      <name val="Arial"/>
      <family val="2"/>
    </font>
    <font>
      <b/>
      <u/>
      <sz val="11"/>
      <color theme="10"/>
      <name val="Arial"/>
      <family val="2"/>
    </font>
    <font>
      <sz val="12"/>
      <color theme="1"/>
      <name val="Copperplate Gothic Bold"/>
      <family val="2"/>
    </font>
    <font>
      <sz val="24"/>
      <color theme="1"/>
      <name val="Copperplate Gothic Bold"/>
      <family val="2"/>
    </font>
    <font>
      <b/>
      <sz val="10"/>
      <color rgb="FF000000"/>
      <name val="Bahnschrift Light"/>
      <family val="2"/>
    </font>
    <font>
      <b/>
      <u/>
      <sz val="10"/>
      <color theme="10"/>
      <name val="Bahnschrift Light"/>
      <family val="2"/>
    </font>
    <font>
      <sz val="14"/>
      <color theme="1"/>
      <name val="Copperplate Gothic Bold"/>
      <family val="2"/>
    </font>
    <font>
      <sz val="16"/>
      <color theme="1"/>
      <name val="Copperplate Gothic Bold"/>
      <family val="2"/>
    </font>
    <font>
      <b/>
      <sz val="9"/>
      <color rgb="FF000000"/>
      <name val="Bahnschrift Light"/>
      <family val="2"/>
    </font>
    <font>
      <b/>
      <sz val="12"/>
      <color rgb="FF000000"/>
      <name val="Cambria"/>
      <family val="1"/>
    </font>
    <font>
      <sz val="11"/>
      <color theme="1"/>
      <name val="Cambria"/>
      <family val="1"/>
    </font>
    <font>
      <sz val="26"/>
      <color theme="1"/>
      <name val="Copperplate Gothic Bold"/>
      <family val="2"/>
    </font>
    <font>
      <sz val="12"/>
      <color theme="1"/>
      <name val="Cambria"/>
      <family val="1"/>
    </font>
    <font>
      <sz val="10"/>
      <name val="Cambria"/>
      <family val="1"/>
    </font>
    <font>
      <b/>
      <sz val="10"/>
      <color theme="1"/>
      <name val="Cambria"/>
      <family val="1"/>
    </font>
    <font>
      <b/>
      <sz val="16"/>
      <color theme="1"/>
      <name val="Cambria"/>
      <family val="1"/>
    </font>
    <font>
      <sz val="12"/>
      <color rgb="FFFF0000"/>
      <name val="Cambria"/>
      <family val="1"/>
    </font>
    <font>
      <sz val="12"/>
      <name val="Cambria"/>
      <family val="1"/>
    </font>
    <font>
      <sz val="11"/>
      <color theme="1"/>
      <name val="Calibri"/>
      <family val="2"/>
      <scheme val="minor"/>
    </font>
    <font>
      <b/>
      <sz val="12"/>
      <color theme="1"/>
      <name val="Cambria"/>
      <family val="1"/>
    </font>
    <font>
      <b/>
      <sz val="11"/>
      <color theme="1"/>
      <name val="Arial"/>
      <family val="2"/>
    </font>
    <font>
      <b/>
      <sz val="12"/>
      <color theme="1"/>
      <name val="Arial"/>
      <family val="2"/>
    </font>
    <font>
      <sz val="11"/>
      <name val="Arial"/>
      <family val="2"/>
    </font>
    <font>
      <sz val="12"/>
      <name val="Arial"/>
      <family val="2"/>
    </font>
    <font>
      <sz val="26"/>
      <color theme="1"/>
      <name val="Arial"/>
      <family val="2"/>
    </font>
    <font>
      <sz val="11"/>
      <color rgb="FF000000"/>
      <name val="Arial"/>
      <family val="2"/>
    </font>
    <font>
      <u/>
      <sz val="11"/>
      <color theme="10"/>
      <name val="Arial"/>
      <family val="2"/>
    </font>
    <font>
      <sz val="11"/>
      <color rgb="FFFF0000"/>
      <name val="Arial"/>
      <family val="2"/>
    </font>
    <font>
      <b/>
      <sz val="11"/>
      <name val="Arial"/>
      <family val="2"/>
    </font>
    <font>
      <b/>
      <sz val="11"/>
      <color rgb="FFFF0000"/>
      <name val="Arial"/>
      <family val="2"/>
    </font>
    <font>
      <b/>
      <sz val="12"/>
      <name val="Arial"/>
      <family val="2"/>
    </font>
    <font>
      <b/>
      <sz val="10"/>
      <name val="Arial"/>
      <family val="2"/>
    </font>
    <font>
      <b/>
      <sz val="12"/>
      <color theme="1"/>
      <name val="Calibri"/>
      <family val="2"/>
    </font>
  </fonts>
  <fills count="7">
    <fill>
      <patternFill patternType="none"/>
    </fill>
    <fill>
      <patternFill patternType="gray125"/>
    </fill>
    <fill>
      <patternFill patternType="solid">
        <fgColor theme="9" tint="0.59999389629810485"/>
        <bgColor indexed="64"/>
      </patternFill>
    </fill>
    <fill>
      <patternFill patternType="solid">
        <fgColor rgb="FF92D050"/>
        <bgColor indexed="64"/>
      </patternFill>
    </fill>
    <fill>
      <patternFill patternType="solid">
        <fgColor rgb="FF92D050"/>
        <bgColor rgb="FF0EAD69"/>
      </patternFill>
    </fill>
    <fill>
      <patternFill patternType="solid">
        <fgColor theme="9" tint="0.79998168889431442"/>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thin">
        <color indexed="64"/>
      </top>
      <bottom/>
      <diagonal/>
    </border>
    <border>
      <left/>
      <right style="thin">
        <color rgb="FF000000"/>
      </right>
      <top style="medium">
        <color indexed="64"/>
      </top>
      <bottom/>
      <diagonal/>
    </border>
    <border>
      <left style="thin">
        <color rgb="FF000000"/>
      </left>
      <right/>
      <top style="medium">
        <color indexed="64"/>
      </top>
      <bottom/>
      <diagonal/>
    </border>
  </borders>
  <cellStyleXfs count="3">
    <xf numFmtId="0" fontId="0" fillId="0" borderId="0"/>
    <xf numFmtId="0" fontId="5" fillId="0" borderId="0" applyNumberFormat="0" applyFill="0" applyBorder="0" applyAlignment="0" applyProtection="0"/>
    <xf numFmtId="44" fontId="25" fillId="0" borderId="0" applyFont="0" applyFill="0" applyBorder="0" applyAlignment="0" applyProtection="0"/>
  </cellStyleXfs>
  <cellXfs count="519">
    <xf numFmtId="0" fontId="0" fillId="0" borderId="0" xfId="0"/>
    <xf numFmtId="0" fontId="1" fillId="0" borderId="0" xfId="0" applyFont="1" applyAlignment="1"/>
    <xf numFmtId="0" fontId="0" fillId="0" borderId="0" xfId="0" applyFont="1" applyAlignment="1"/>
    <xf numFmtId="0" fontId="0" fillId="0" borderId="0" xfId="0" applyFont="1" applyBorder="1" applyAlignment="1"/>
    <xf numFmtId="0" fontId="4" fillId="0" borderId="0" xfId="0" applyFont="1" applyFill="1"/>
    <xf numFmtId="0" fontId="5" fillId="0" borderId="0" xfId="1"/>
    <xf numFmtId="0" fontId="6" fillId="0" borderId="0" xfId="0" applyFont="1" applyAlignment="1"/>
    <xf numFmtId="0" fontId="7" fillId="0" borderId="0" xfId="0" applyFont="1" applyAlignment="1"/>
    <xf numFmtId="0" fontId="8" fillId="0" borderId="0" xfId="1" applyFont="1"/>
    <xf numFmtId="0" fontId="17" fillId="5" borderId="0" xfId="0" applyFont="1" applyFill="1" applyBorder="1" applyProtection="1"/>
    <xf numFmtId="44" fontId="0" fillId="0" borderId="0" xfId="2" applyFont="1" applyAlignment="1"/>
    <xf numFmtId="0" fontId="17" fillId="5" borderId="0" xfId="0" applyFont="1" applyFill="1" applyBorder="1" applyAlignment="1" applyProtection="1">
      <alignment vertical="center"/>
    </xf>
    <xf numFmtId="0" fontId="0" fillId="0" borderId="0" xfId="0" applyProtection="1"/>
    <xf numFmtId="0" fontId="10" fillId="0" borderId="0" xfId="0" applyFont="1" applyAlignment="1" applyProtection="1">
      <alignment vertical="center"/>
    </xf>
    <xf numFmtId="0" fontId="15" fillId="0" borderId="0" xfId="0" applyFont="1" applyAlignment="1" applyProtection="1"/>
    <xf numFmtId="0" fontId="11" fillId="0" borderId="0" xfId="0" applyFont="1" applyAlignment="1" applyProtection="1"/>
    <xf numFmtId="0" fontId="12" fillId="0" borderId="0" xfId="1" applyFont="1" applyProtection="1"/>
    <xf numFmtId="0" fontId="5" fillId="0" borderId="0" xfId="1" applyProtection="1"/>
    <xf numFmtId="0" fontId="14" fillId="0" borderId="0" xfId="0" applyFont="1" applyFill="1" applyBorder="1" applyAlignment="1" applyProtection="1">
      <alignment horizontal="left"/>
    </xf>
    <xf numFmtId="0" fontId="0" fillId="0" borderId="0" xfId="0" applyFill="1" applyBorder="1" applyProtection="1"/>
    <xf numFmtId="0" fontId="9" fillId="0" borderId="0" xfId="0" applyFont="1" applyFill="1" applyBorder="1" applyAlignment="1" applyProtection="1">
      <alignment vertical="center"/>
    </xf>
    <xf numFmtId="0" fontId="0" fillId="0" borderId="0" xfId="0" applyBorder="1" applyProtection="1"/>
    <xf numFmtId="165" fontId="19" fillId="0" borderId="0" xfId="0" applyNumberFormat="1" applyFont="1" applyFill="1" applyBorder="1" applyAlignment="1" applyProtection="1"/>
    <xf numFmtId="0" fontId="19" fillId="0" borderId="0" xfId="0" applyFont="1" applyFill="1" applyBorder="1" applyAlignment="1" applyProtection="1"/>
    <xf numFmtId="0" fontId="19" fillId="2" borderId="0" xfId="0" applyFont="1" applyFill="1" applyBorder="1" applyAlignment="1" applyProtection="1"/>
    <xf numFmtId="164" fontId="19" fillId="2" borderId="0" xfId="0" applyNumberFormat="1" applyFont="1" applyFill="1" applyBorder="1" applyAlignment="1" applyProtection="1"/>
    <xf numFmtId="0" fontId="19" fillId="0" borderId="0" xfId="0" applyFont="1" applyBorder="1" applyAlignment="1" applyProtection="1"/>
    <xf numFmtId="0" fontId="24" fillId="0" borderId="0" xfId="0" applyFont="1" applyBorder="1" applyAlignment="1" applyProtection="1"/>
    <xf numFmtId="0" fontId="21" fillId="4" borderId="0" xfId="0" applyFont="1" applyFill="1" applyBorder="1" applyAlignment="1" applyProtection="1">
      <alignment vertical="center"/>
    </xf>
    <xf numFmtId="0" fontId="20" fillId="3" borderId="0" xfId="0" applyFont="1" applyFill="1" applyBorder="1" applyAlignment="1" applyProtection="1"/>
    <xf numFmtId="0" fontId="17" fillId="0" borderId="0" xfId="0" applyFont="1" applyProtection="1"/>
    <xf numFmtId="0" fontId="0" fillId="0" borderId="0" xfId="0" applyAlignment="1" applyProtection="1">
      <alignment vertical="center"/>
    </xf>
    <xf numFmtId="0" fontId="0" fillId="0" borderId="0" xfId="0" applyFont="1" applyBorder="1" applyAlignment="1"/>
    <xf numFmtId="0" fontId="0" fillId="0" borderId="0" xfId="0" applyFont="1" applyBorder="1" applyAlignment="1"/>
    <xf numFmtId="0" fontId="29" fillId="0" borderId="0" xfId="0" applyFont="1" applyBorder="1"/>
    <xf numFmtId="0" fontId="29" fillId="0" borderId="0" xfId="0" applyFont="1" applyBorder="1"/>
    <xf numFmtId="0" fontId="0" fillId="0" borderId="0" xfId="0" applyFont="1" applyAlignment="1">
      <alignment horizontal="center"/>
    </xf>
    <xf numFmtId="0" fontId="6" fillId="0" borderId="1" xfId="0" applyFont="1" applyBorder="1" applyAlignment="1">
      <alignment horizontal="center"/>
    </xf>
    <xf numFmtId="0" fontId="6" fillId="0" borderId="0" xfId="0" applyFont="1" applyFill="1" applyBorder="1" applyAlignment="1"/>
    <xf numFmtId="0" fontId="29" fillId="0" borderId="0" xfId="0" applyFont="1" applyFill="1" applyBorder="1"/>
    <xf numFmtId="0" fontId="6" fillId="0" borderId="0" xfId="0" applyFont="1" applyBorder="1" applyAlignment="1"/>
    <xf numFmtId="164" fontId="6" fillId="0" borderId="0" xfId="0" applyNumberFormat="1" applyFont="1" applyBorder="1" applyAlignment="1"/>
    <xf numFmtId="165" fontId="27" fillId="4" borderId="12" xfId="0" applyNumberFormat="1" applyFont="1" applyFill="1" applyBorder="1" applyAlignment="1"/>
    <xf numFmtId="0" fontId="27" fillId="4" borderId="12" xfId="0" applyFont="1" applyFill="1" applyBorder="1" applyAlignment="1">
      <alignment horizontal="center"/>
    </xf>
    <xf numFmtId="0" fontId="6" fillId="0" borderId="7" xfId="0" applyFont="1" applyBorder="1" applyAlignment="1">
      <alignment horizontal="center"/>
    </xf>
    <xf numFmtId="0" fontId="29" fillId="0" borderId="1" xfId="0" applyFont="1" applyBorder="1" applyAlignment="1">
      <alignment horizontal="center"/>
    </xf>
    <xf numFmtId="0" fontId="27" fillId="0" borderId="0" xfId="0" applyFont="1" applyFill="1" applyBorder="1" applyAlignment="1"/>
    <xf numFmtId="0" fontId="29" fillId="0" borderId="0" xfId="0" applyFont="1" applyFill="1" applyBorder="1" applyAlignment="1"/>
    <xf numFmtId="165" fontId="29" fillId="0" borderId="0" xfId="0" applyNumberFormat="1" applyFont="1" applyFill="1" applyBorder="1" applyAlignment="1"/>
    <xf numFmtId="0" fontId="29" fillId="0" borderId="0" xfId="0" applyFont="1" applyFill="1" applyBorder="1" applyAlignment="1">
      <alignment horizontal="center"/>
    </xf>
    <xf numFmtId="164" fontId="27" fillId="0" borderId="0" xfId="0" applyNumberFormat="1" applyFont="1" applyFill="1" applyBorder="1" applyAlignment="1"/>
    <xf numFmtId="0" fontId="6" fillId="0" borderId="0" xfId="0" applyFont="1" applyFill="1"/>
    <xf numFmtId="0" fontId="6" fillId="0" borderId="0" xfId="0" applyFont="1"/>
    <xf numFmtId="165" fontId="6" fillId="0" borderId="0" xfId="0" applyNumberFormat="1" applyFont="1" applyAlignment="1"/>
    <xf numFmtId="0" fontId="6" fillId="0" borderId="0" xfId="0" applyFont="1" applyAlignment="1">
      <alignment horizontal="center"/>
    </xf>
    <xf numFmtId="0" fontId="31" fillId="0" borderId="0" xfId="0" applyFont="1" applyAlignment="1" applyProtection="1">
      <alignment vertical="center"/>
    </xf>
    <xf numFmtId="0" fontId="32" fillId="0" borderId="0" xfId="0" applyFont="1" applyAlignment="1"/>
    <xf numFmtId="0" fontId="31" fillId="0" borderId="0" xfId="0" applyFont="1" applyAlignment="1" applyProtection="1">
      <alignment horizontal="center" vertical="center"/>
    </xf>
    <xf numFmtId="0" fontId="33" fillId="0" borderId="0" xfId="1" applyFont="1"/>
    <xf numFmtId="44" fontId="6" fillId="0" borderId="1" xfId="2" applyFont="1" applyBorder="1" applyAlignment="1"/>
    <xf numFmtId="44" fontId="6" fillId="0" borderId="1" xfId="2" applyFont="1" applyFill="1" applyBorder="1" applyAlignment="1"/>
    <xf numFmtId="165" fontId="6" fillId="0" borderId="1" xfId="2" applyNumberFormat="1" applyFont="1" applyFill="1" applyBorder="1" applyAlignment="1" applyProtection="1"/>
    <xf numFmtId="0" fontId="6" fillId="0" borderId="0" xfId="0" applyFont="1" applyFill="1" applyAlignment="1"/>
    <xf numFmtId="164" fontId="6" fillId="2" borderId="39" xfId="0" applyNumberFormat="1" applyFont="1" applyFill="1" applyBorder="1" applyAlignment="1">
      <alignment horizontal="center"/>
    </xf>
    <xf numFmtId="164" fontId="6" fillId="2" borderId="42" xfId="0" applyNumberFormat="1" applyFont="1" applyFill="1" applyBorder="1" applyAlignment="1">
      <alignment horizontal="center"/>
    </xf>
    <xf numFmtId="0" fontId="6" fillId="0" borderId="27" xfId="0" applyFont="1" applyBorder="1" applyAlignment="1">
      <alignment horizontal="center"/>
    </xf>
    <xf numFmtId="44" fontId="6" fillId="0" borderId="1" xfId="2" applyFont="1" applyBorder="1" applyAlignment="1" applyProtection="1"/>
    <xf numFmtId="44" fontId="6" fillId="0" borderId="1" xfId="2" applyFont="1" applyFill="1" applyBorder="1" applyAlignment="1" applyProtection="1"/>
    <xf numFmtId="0" fontId="27" fillId="0" borderId="1" xfId="0" applyFont="1" applyBorder="1" applyAlignment="1" applyProtection="1">
      <alignment horizontal="left"/>
    </xf>
    <xf numFmtId="165" fontId="6" fillId="0" borderId="1" xfId="2" applyNumberFormat="1" applyFont="1" applyBorder="1" applyAlignment="1" applyProtection="1"/>
    <xf numFmtId="165" fontId="6" fillId="6" borderId="1" xfId="2" applyNumberFormat="1" applyFont="1" applyFill="1" applyBorder="1" applyAlignment="1" applyProtection="1"/>
    <xf numFmtId="165" fontId="6" fillId="0" borderId="1" xfId="2" applyNumberFormat="1" applyFont="1" applyBorder="1" applyAlignment="1" applyProtection="1">
      <alignment vertical="center"/>
    </xf>
    <xf numFmtId="165" fontId="6" fillId="0" borderId="1" xfId="2" applyNumberFormat="1" applyFont="1" applyFill="1" applyBorder="1" applyAlignment="1" applyProtection="1">
      <alignment vertical="center"/>
    </xf>
    <xf numFmtId="165" fontId="6" fillId="0" borderId="7" xfId="2" applyNumberFormat="1" applyFont="1" applyBorder="1" applyAlignment="1" applyProtection="1"/>
    <xf numFmtId="165" fontId="27" fillId="2" borderId="39" xfId="0" applyNumberFormat="1" applyFont="1" applyFill="1" applyBorder="1" applyAlignment="1" applyProtection="1"/>
    <xf numFmtId="165" fontId="6" fillId="0" borderId="0" xfId="0" applyNumberFormat="1" applyFont="1" applyBorder="1" applyAlignment="1" applyProtection="1"/>
    <xf numFmtId="165" fontId="27" fillId="4" borderId="12" xfId="0" applyNumberFormat="1" applyFont="1" applyFill="1" applyBorder="1" applyAlignment="1" applyProtection="1"/>
    <xf numFmtId="165" fontId="6" fillId="0" borderId="1" xfId="0" applyNumberFormat="1" applyFont="1" applyBorder="1" applyAlignment="1" applyProtection="1"/>
    <xf numFmtId="165" fontId="6" fillId="0" borderId="7" xfId="0" applyNumberFormat="1" applyFont="1" applyBorder="1" applyAlignment="1" applyProtection="1"/>
    <xf numFmtId="165" fontId="27" fillId="4" borderId="18" xfId="0" applyNumberFormat="1" applyFont="1" applyFill="1" applyBorder="1" applyAlignment="1" applyProtection="1"/>
    <xf numFmtId="165" fontId="6" fillId="6" borderId="1" xfId="0" applyNumberFormat="1" applyFont="1" applyFill="1" applyBorder="1" applyAlignment="1" applyProtection="1"/>
    <xf numFmtId="165" fontId="6" fillId="0" borderId="1" xfId="0" applyNumberFormat="1" applyFont="1" applyBorder="1" applyAlignment="1" applyProtection="1">
      <alignment vertical="center"/>
    </xf>
    <xf numFmtId="165" fontId="6" fillId="2" borderId="39" xfId="0" applyNumberFormat="1" applyFont="1" applyFill="1" applyBorder="1" applyAlignment="1" applyProtection="1"/>
    <xf numFmtId="165" fontId="27" fillId="4" borderId="1" xfId="0" applyNumberFormat="1" applyFont="1" applyFill="1" applyBorder="1" applyAlignment="1" applyProtection="1">
      <alignment horizontal="left" vertical="center"/>
    </xf>
    <xf numFmtId="165" fontId="27" fillId="4" borderId="1" xfId="0" applyNumberFormat="1" applyFont="1" applyFill="1" applyBorder="1" applyAlignment="1" applyProtection="1"/>
    <xf numFmtId="165" fontId="6" fillId="2" borderId="42" xfId="0" applyNumberFormat="1" applyFont="1" applyFill="1" applyBorder="1" applyAlignment="1" applyProtection="1"/>
    <xf numFmtId="165" fontId="6" fillId="0" borderId="27" xfId="0" applyNumberFormat="1" applyFont="1" applyBorder="1" applyAlignment="1" applyProtection="1"/>
    <xf numFmtId="165" fontId="29" fillId="0" borderId="1" xfId="0" applyNumberFormat="1" applyFont="1" applyBorder="1" applyAlignment="1" applyProtection="1"/>
    <xf numFmtId="0" fontId="6" fillId="0" borderId="1" xfId="0" applyFont="1" applyBorder="1" applyAlignment="1" applyProtection="1">
      <alignment horizontal="center"/>
      <protection locked="0"/>
    </xf>
    <xf numFmtId="0" fontId="6" fillId="6" borderId="1" xfId="0" applyFont="1" applyFill="1" applyBorder="1" applyAlignment="1" applyProtection="1">
      <alignment horizontal="center"/>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protection locked="0"/>
    </xf>
    <xf numFmtId="164"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7" xfId="0" applyFont="1" applyBorder="1" applyAlignment="1" applyProtection="1">
      <alignment horizontal="center"/>
      <protection locked="0"/>
    </xf>
    <xf numFmtId="164" fontId="27" fillId="2" borderId="39" xfId="0" applyNumberFormat="1" applyFont="1" applyFill="1" applyBorder="1" applyAlignment="1" applyProtection="1">
      <alignment horizontal="center"/>
      <protection locked="0"/>
    </xf>
    <xf numFmtId="164" fontId="6" fillId="0" borderId="0" xfId="0" applyNumberFormat="1" applyFont="1" applyBorder="1" applyAlignment="1" applyProtection="1">
      <alignment horizontal="center"/>
      <protection locked="0"/>
    </xf>
    <xf numFmtId="0" fontId="27" fillId="4" borderId="12" xfId="0" applyFont="1" applyFill="1" applyBorder="1" applyAlignment="1" applyProtection="1">
      <alignment horizontal="center"/>
      <protection locked="0"/>
    </xf>
    <xf numFmtId="0" fontId="27" fillId="4" borderId="18" xfId="0" applyFont="1" applyFill="1" applyBorder="1" applyAlignment="1" applyProtection="1">
      <alignment horizontal="center"/>
      <protection locked="0"/>
    </xf>
    <xf numFmtId="164" fontId="6" fillId="2" borderId="39" xfId="0" applyNumberFormat="1" applyFont="1" applyFill="1" applyBorder="1" applyAlignment="1" applyProtection="1">
      <alignment horizontal="center"/>
      <protection locked="0"/>
    </xf>
    <xf numFmtId="0" fontId="27" fillId="4" borderId="1" xfId="0" applyFont="1" applyFill="1" applyBorder="1" applyAlignment="1" applyProtection="1">
      <alignment horizontal="center" vertical="center"/>
      <protection locked="0"/>
    </xf>
    <xf numFmtId="0" fontId="27" fillId="4" borderId="1" xfId="0" applyFont="1" applyFill="1" applyBorder="1" applyAlignment="1" applyProtection="1">
      <alignment horizontal="center"/>
      <protection locked="0"/>
    </xf>
    <xf numFmtId="44" fontId="6" fillId="0" borderId="0" xfId="2" applyFont="1" applyAlignment="1"/>
    <xf numFmtId="44" fontId="6" fillId="6" borderId="1" xfId="2" applyFont="1" applyFill="1" applyBorder="1" applyAlignment="1"/>
    <xf numFmtId="0" fontId="6" fillId="6" borderId="1" xfId="0" applyFont="1" applyFill="1" applyBorder="1" applyAlignment="1"/>
    <xf numFmtId="44" fontId="6" fillId="0" borderId="9" xfId="2" applyFont="1" applyBorder="1" applyAlignment="1"/>
    <xf numFmtId="44" fontId="6" fillId="0" borderId="1" xfId="2" applyFont="1" applyFill="1" applyBorder="1" applyAlignment="1">
      <alignment vertical="center"/>
    </xf>
    <xf numFmtId="44" fontId="6" fillId="0" borderId="1" xfId="2" applyFont="1" applyBorder="1" applyAlignment="1">
      <alignment vertical="center"/>
    </xf>
    <xf numFmtId="0" fontId="0" fillId="0" borderId="0" xfId="0" applyFont="1" applyAlignment="1">
      <alignment wrapText="1"/>
    </xf>
    <xf numFmtId="44" fontId="6" fillId="0" borderId="9" xfId="2" applyFont="1" applyBorder="1" applyAlignment="1">
      <alignment vertical="center"/>
    </xf>
    <xf numFmtId="44" fontId="27" fillId="0" borderId="1" xfId="2" applyFont="1" applyBorder="1" applyAlignment="1"/>
    <xf numFmtId="44" fontId="35" fillId="0" borderId="1" xfId="2" applyFont="1" applyBorder="1" applyAlignment="1"/>
    <xf numFmtId="44" fontId="27" fillId="4" borderId="39" xfId="2" applyFont="1" applyFill="1" applyBorder="1" applyAlignment="1" applyProtection="1">
      <alignment vertical="center"/>
    </xf>
    <xf numFmtId="44" fontId="6" fillId="6" borderId="9" xfId="2" applyFont="1" applyFill="1" applyBorder="1" applyAlignment="1" applyProtection="1"/>
    <xf numFmtId="44" fontId="6" fillId="0" borderId="1" xfId="2" applyFont="1" applyFill="1" applyBorder="1" applyAlignment="1" applyProtection="1">
      <alignment vertical="center"/>
    </xf>
    <xf numFmtId="44" fontId="6" fillId="0" borderId="7" xfId="2" applyFont="1" applyFill="1" applyBorder="1" applyAlignment="1" applyProtection="1"/>
    <xf numFmtId="44" fontId="27" fillId="2" borderId="39" xfId="2" applyFont="1" applyFill="1" applyBorder="1" applyAlignment="1" applyProtection="1"/>
    <xf numFmtId="44" fontId="27" fillId="4" borderId="1" xfId="2" applyFont="1" applyFill="1" applyBorder="1" applyAlignment="1" applyProtection="1"/>
    <xf numFmtId="0" fontId="6" fillId="0" borderId="1" xfId="0" applyFont="1" applyBorder="1" applyAlignment="1" applyProtection="1"/>
    <xf numFmtId="0" fontId="29" fillId="0" borderId="1" xfId="0" applyFont="1" applyBorder="1" applyProtection="1"/>
    <xf numFmtId="44" fontId="6" fillId="0" borderId="7" xfId="2" applyFont="1" applyBorder="1" applyAlignment="1" applyProtection="1"/>
    <xf numFmtId="44" fontId="27" fillId="4" borderId="39" xfId="2" applyFont="1" applyFill="1" applyBorder="1" applyAlignment="1" applyProtection="1"/>
    <xf numFmtId="44" fontId="6" fillId="0" borderId="9" xfId="2" applyFont="1" applyBorder="1" applyAlignment="1" applyProtection="1"/>
    <xf numFmtId="44" fontId="6" fillId="0" borderId="1" xfId="2" applyFont="1" applyBorder="1" applyAlignment="1" applyProtection="1">
      <alignment vertical="center"/>
    </xf>
    <xf numFmtId="44" fontId="6" fillId="0" borderId="9" xfId="2" applyFont="1" applyBorder="1" applyAlignment="1" applyProtection="1">
      <alignment vertical="center"/>
    </xf>
    <xf numFmtId="44" fontId="27" fillId="2" borderId="1" xfId="2" applyFont="1" applyFill="1" applyBorder="1" applyAlignment="1" applyProtection="1"/>
    <xf numFmtId="44" fontId="27" fillId="0" borderId="1" xfId="2" applyFont="1" applyBorder="1" applyAlignment="1" applyProtection="1"/>
    <xf numFmtId="44" fontId="35" fillId="0" borderId="1" xfId="2" applyFont="1" applyBorder="1" applyAlignment="1" applyProtection="1"/>
    <xf numFmtId="44" fontId="35" fillId="3" borderId="1" xfId="2" applyFont="1" applyFill="1" applyBorder="1" applyAlignment="1" applyProtection="1"/>
    <xf numFmtId="0" fontId="27" fillId="4" borderId="39" xfId="0" applyFont="1" applyFill="1" applyBorder="1" applyAlignment="1" applyProtection="1">
      <alignment horizontal="center" vertical="center"/>
      <protection locked="0"/>
    </xf>
    <xf numFmtId="0" fontId="6" fillId="6" borderId="9" xfId="0" applyFont="1" applyFill="1" applyBorder="1" applyAlignment="1" applyProtection="1">
      <alignment horizontal="center"/>
      <protection locked="0"/>
    </xf>
    <xf numFmtId="0" fontId="6" fillId="0" borderId="7" xfId="0" applyFont="1" applyFill="1" applyBorder="1" applyAlignment="1" applyProtection="1">
      <alignment horizontal="center"/>
      <protection locked="0"/>
    </xf>
    <xf numFmtId="0" fontId="27" fillId="4" borderId="39" xfId="0" applyFont="1" applyFill="1" applyBorder="1" applyAlignment="1" applyProtection="1">
      <alignment horizontal="center"/>
      <protection locked="0"/>
    </xf>
    <xf numFmtId="0" fontId="6" fillId="0" borderId="9" xfId="0" applyFont="1" applyBorder="1" applyAlignment="1" applyProtection="1">
      <alignment horizontal="center"/>
      <protection locked="0"/>
    </xf>
    <xf numFmtId="0" fontId="6" fillId="0" borderId="9" xfId="0" applyFont="1" applyBorder="1" applyAlignment="1" applyProtection="1">
      <alignment horizontal="center" vertical="center"/>
      <protection locked="0"/>
    </xf>
    <xf numFmtId="164" fontId="27" fillId="2" borderId="1" xfId="0" applyNumberFormat="1" applyFont="1" applyFill="1" applyBorder="1" applyAlignment="1" applyProtection="1">
      <alignment horizontal="center"/>
      <protection locked="0"/>
    </xf>
    <xf numFmtId="0" fontId="27" fillId="0" borderId="1" xfId="0" applyFont="1" applyBorder="1" applyAlignment="1" applyProtection="1">
      <alignment horizontal="center"/>
      <protection locked="0"/>
    </xf>
    <xf numFmtId="0" fontId="35" fillId="0" borderId="1" xfId="0" applyFont="1" applyBorder="1" applyAlignment="1" applyProtection="1">
      <alignment horizontal="center"/>
      <protection locked="0"/>
    </xf>
    <xf numFmtId="0" fontId="35" fillId="3" borderId="1" xfId="0" applyFont="1" applyFill="1" applyBorder="1" applyAlignment="1" applyProtection="1">
      <alignment horizontal="center"/>
      <protection locked="0"/>
    </xf>
    <xf numFmtId="0" fontId="6" fillId="0" borderId="10" xfId="0" applyFont="1" applyBorder="1" applyAlignment="1"/>
    <xf numFmtId="44" fontId="6" fillId="0" borderId="0" xfId="2" applyFont="1" applyBorder="1" applyAlignment="1"/>
    <xf numFmtId="0" fontId="27" fillId="4" borderId="26" xfId="0" applyFont="1" applyFill="1" applyBorder="1" applyAlignment="1"/>
    <xf numFmtId="44" fontId="6" fillId="0" borderId="10" xfId="2" applyFont="1" applyBorder="1" applyAlignment="1"/>
    <xf numFmtId="44" fontId="27" fillId="4" borderId="53" xfId="2" applyFont="1" applyFill="1" applyBorder="1" applyAlignment="1"/>
    <xf numFmtId="44" fontId="27" fillId="2" borderId="21" xfId="2" applyFont="1" applyFill="1" applyBorder="1" applyAlignment="1"/>
    <xf numFmtId="164" fontId="27" fillId="2" borderId="21" xfId="0" applyNumberFormat="1" applyFont="1" applyFill="1" applyBorder="1" applyAlignment="1"/>
    <xf numFmtId="44" fontId="27" fillId="0" borderId="9" xfId="2" applyFont="1" applyBorder="1" applyAlignment="1"/>
    <xf numFmtId="0" fontId="27" fillId="0" borderId="9" xfId="0" applyFont="1" applyBorder="1" applyAlignment="1"/>
    <xf numFmtId="0" fontId="35" fillId="0" borderId="1" xfId="0" applyFont="1" applyBorder="1" applyAlignment="1"/>
    <xf numFmtId="0" fontId="35" fillId="3" borderId="27" xfId="0" applyFont="1" applyFill="1" applyBorder="1" applyAlignment="1"/>
    <xf numFmtId="44" fontId="35" fillId="3" borderId="27" xfId="2" applyFont="1" applyFill="1" applyBorder="1" applyAlignment="1"/>
    <xf numFmtId="44" fontId="27" fillId="0" borderId="33" xfId="2" applyFont="1" applyBorder="1" applyAlignment="1"/>
    <xf numFmtId="44" fontId="35" fillId="0" borderId="5" xfId="2" applyFont="1" applyBorder="1" applyAlignment="1"/>
    <xf numFmtId="44" fontId="6" fillId="0" borderId="45" xfId="2" applyFont="1" applyBorder="1" applyAlignment="1"/>
    <xf numFmtId="44" fontId="27" fillId="4" borderId="12" xfId="2" applyFont="1" applyFill="1" applyBorder="1" applyAlignment="1" applyProtection="1"/>
    <xf numFmtId="0" fontId="6" fillId="0" borderId="0" xfId="0" applyFont="1" applyBorder="1" applyAlignment="1" applyProtection="1"/>
    <xf numFmtId="0" fontId="29" fillId="0" borderId="0" xfId="0" applyFont="1" applyBorder="1" applyProtection="1"/>
    <xf numFmtId="44" fontId="6" fillId="0" borderId="0" xfId="2" applyFont="1" applyBorder="1" applyAlignment="1" applyProtection="1"/>
    <xf numFmtId="0" fontId="6" fillId="0" borderId="3" xfId="0" applyFont="1" applyBorder="1" applyAlignment="1" applyProtection="1">
      <alignment horizontal="left"/>
    </xf>
    <xf numFmtId="0" fontId="6" fillId="0" borderId="4" xfId="0" applyFont="1" applyBorder="1" applyAlignment="1" applyProtection="1">
      <alignment horizontal="left"/>
    </xf>
    <xf numFmtId="44" fontId="6" fillId="0" borderId="18" xfId="2" applyFont="1" applyBorder="1" applyAlignment="1" applyProtection="1"/>
    <xf numFmtId="44" fontId="27" fillId="2" borderId="21" xfId="2" applyFont="1" applyFill="1" applyBorder="1" applyAlignment="1" applyProtection="1"/>
    <xf numFmtId="44" fontId="27" fillId="4" borderId="18" xfId="2" applyFont="1" applyFill="1" applyBorder="1" applyAlignment="1" applyProtection="1"/>
    <xf numFmtId="44" fontId="6" fillId="0" borderId="18" xfId="2" applyFont="1" applyBorder="1" applyAlignment="1" applyProtection="1">
      <alignment horizontal="center" vertical="center"/>
    </xf>
    <xf numFmtId="44" fontId="6" fillId="0" borderId="28" xfId="2" applyFont="1" applyBorder="1" applyAlignment="1" applyProtection="1"/>
    <xf numFmtId="0" fontId="6" fillId="0" borderId="10" xfId="0" applyFont="1" applyBorder="1" applyAlignment="1" applyProtection="1"/>
    <xf numFmtId="0" fontId="6" fillId="0" borderId="0" xfId="0" applyFont="1" applyAlignment="1" applyProtection="1"/>
    <xf numFmtId="44" fontId="6" fillId="0" borderId="0" xfId="2" applyFont="1" applyAlignment="1" applyProtection="1"/>
    <xf numFmtId="44" fontId="27" fillId="0" borderId="34" xfId="2" applyFont="1" applyBorder="1" applyAlignment="1" applyProtection="1"/>
    <xf numFmtId="44" fontId="35" fillId="0" borderId="2" xfId="2" applyFont="1" applyBorder="1" applyAlignment="1" applyProtection="1"/>
    <xf numFmtId="0" fontId="27" fillId="4" borderId="26" xfId="0" applyFont="1" applyFill="1" applyBorder="1" applyAlignment="1" applyProtection="1"/>
    <xf numFmtId="0" fontId="35" fillId="3" borderId="27" xfId="0" applyFont="1" applyFill="1" applyBorder="1" applyAlignment="1" applyProtection="1"/>
    <xf numFmtId="44" fontId="35" fillId="3" borderId="27" xfId="2" applyFont="1" applyFill="1" applyBorder="1" applyAlignment="1" applyProtection="1"/>
    <xf numFmtId="164" fontId="6" fillId="0" borderId="0" xfId="0" applyNumberFormat="1" applyFont="1" applyBorder="1" applyAlignment="1" applyProtection="1"/>
    <xf numFmtId="0" fontId="6" fillId="0" borderId="1" xfId="0" applyFont="1" applyBorder="1" applyAlignment="1" applyProtection="1">
      <protection locked="0"/>
    </xf>
    <xf numFmtId="164" fontId="27" fillId="2" borderId="39" xfId="0" applyNumberFormat="1" applyFont="1" applyFill="1" applyBorder="1" applyAlignment="1" applyProtection="1">
      <protection locked="0"/>
    </xf>
    <xf numFmtId="164" fontId="6" fillId="0" borderId="0" xfId="0" applyNumberFormat="1" applyFont="1" applyBorder="1" applyAlignment="1" applyProtection="1">
      <protection locked="0"/>
    </xf>
    <xf numFmtId="0" fontId="6" fillId="0" borderId="7" xfId="0" applyFont="1" applyBorder="1" applyAlignment="1" applyProtection="1">
      <protection locked="0"/>
    </xf>
    <xf numFmtId="164" fontId="27" fillId="2" borderId="21" xfId="0" applyNumberFormat="1" applyFont="1" applyFill="1" applyBorder="1" applyAlignment="1" applyProtection="1">
      <protection locked="0"/>
    </xf>
    <xf numFmtId="0" fontId="6" fillId="0" borderId="7" xfId="0" applyFont="1" applyBorder="1" applyAlignment="1" applyProtection="1">
      <alignment horizontal="center" vertical="center"/>
      <protection locked="0"/>
    </xf>
    <xf numFmtId="0" fontId="27" fillId="4" borderId="53" xfId="0" applyFont="1" applyFill="1" applyBorder="1" applyAlignment="1">
      <alignment horizontal="center"/>
    </xf>
    <xf numFmtId="44" fontId="35" fillId="0" borderId="7" xfId="2" applyFont="1" applyBorder="1" applyAlignment="1"/>
    <xf numFmtId="0" fontId="6" fillId="0" borderId="9" xfId="0" applyFont="1" applyBorder="1" applyAlignment="1" applyProtection="1">
      <protection locked="0"/>
    </xf>
    <xf numFmtId="0" fontId="27" fillId="4" borderId="53" xfId="0" applyFont="1" applyFill="1" applyBorder="1" applyAlignment="1" applyProtection="1">
      <alignment horizontal="center"/>
      <protection locked="0"/>
    </xf>
    <xf numFmtId="0" fontId="6" fillId="0" borderId="9" xfId="0" applyFont="1" applyBorder="1" applyAlignment="1" applyProtection="1">
      <alignment vertical="center"/>
      <protection locked="0"/>
    </xf>
    <xf numFmtId="0" fontId="6" fillId="0" borderId="0" xfId="0" applyFont="1" applyAlignment="1" applyProtection="1">
      <protection locked="0"/>
    </xf>
    <xf numFmtId="0" fontId="27" fillId="0" borderId="9" xfId="0" applyFont="1" applyBorder="1" applyAlignment="1" applyProtection="1">
      <protection locked="0"/>
    </xf>
    <xf numFmtId="0" fontId="35" fillId="0" borderId="7" xfId="0" applyFont="1" applyBorder="1" applyAlignment="1" applyProtection="1">
      <protection locked="0"/>
    </xf>
    <xf numFmtId="0" fontId="27" fillId="0" borderId="9" xfId="0" applyFont="1" applyBorder="1" applyAlignment="1"/>
    <xf numFmtId="0" fontId="35" fillId="0" borderId="9" xfId="0" applyFont="1" applyBorder="1"/>
    <xf numFmtId="0" fontId="6" fillId="0" borderId="8" xfId="0" applyFont="1" applyBorder="1" applyAlignment="1" applyProtection="1">
      <protection locked="0"/>
    </xf>
    <xf numFmtId="0" fontId="27" fillId="0" borderId="1" xfId="0" applyFont="1" applyBorder="1" applyAlignment="1" applyProtection="1">
      <protection locked="0"/>
    </xf>
    <xf numFmtId="0" fontId="35" fillId="0" borderId="1" xfId="0" applyFont="1" applyBorder="1" applyAlignment="1" applyProtection="1">
      <protection locked="0"/>
    </xf>
    <xf numFmtId="0" fontId="35" fillId="3" borderId="27" xfId="0" applyFont="1" applyFill="1" applyBorder="1" applyAlignment="1" applyProtection="1">
      <protection locked="0"/>
    </xf>
    <xf numFmtId="44" fontId="27" fillId="4" borderId="56" xfId="2" applyFont="1" applyFill="1" applyBorder="1" applyAlignment="1"/>
    <xf numFmtId="0" fontId="27" fillId="4" borderId="56" xfId="0" applyFont="1" applyFill="1" applyBorder="1" applyAlignment="1">
      <alignment horizontal="center"/>
    </xf>
    <xf numFmtId="0" fontId="6" fillId="0" borderId="1" xfId="0" applyFont="1" applyFill="1" applyBorder="1" applyAlignment="1" applyProtection="1">
      <protection locked="0"/>
    </xf>
    <xf numFmtId="0" fontId="6" fillId="6" borderId="1" xfId="0" applyFont="1" applyFill="1" applyBorder="1" applyAlignment="1" applyProtection="1">
      <protection locked="0"/>
    </xf>
    <xf numFmtId="0" fontId="6" fillId="0" borderId="1" xfId="0" applyFont="1" applyFill="1" applyBorder="1" applyAlignment="1" applyProtection="1">
      <alignment vertical="center"/>
      <protection locked="0"/>
    </xf>
    <xf numFmtId="0" fontId="27" fillId="4" borderId="53" xfId="0" applyFont="1" applyFill="1" applyBorder="1" applyAlignment="1" applyProtection="1">
      <protection locked="0"/>
    </xf>
    <xf numFmtId="44" fontId="6" fillId="0" borderId="1" xfId="2" applyFont="1" applyBorder="1" applyAlignment="1">
      <alignment vertical="center" wrapText="1"/>
    </xf>
    <xf numFmtId="165" fontId="27" fillId="4" borderId="3" xfId="0" applyNumberFormat="1" applyFont="1" applyFill="1" applyBorder="1" applyAlignment="1" applyProtection="1"/>
    <xf numFmtId="165" fontId="27" fillId="4" borderId="4" xfId="0" applyNumberFormat="1" applyFont="1" applyFill="1" applyBorder="1" applyAlignment="1" applyProtection="1"/>
    <xf numFmtId="0" fontId="6" fillId="0" borderId="1" xfId="0" applyFont="1" applyBorder="1" applyAlignment="1" applyProtection="1">
      <alignment vertical="center" wrapText="1"/>
      <protection locked="0"/>
    </xf>
    <xf numFmtId="165" fontId="28" fillId="4" borderId="12" xfId="0" applyNumberFormat="1" applyFont="1" applyFill="1" applyBorder="1" applyAlignment="1" applyProtection="1"/>
    <xf numFmtId="165" fontId="28" fillId="4" borderId="18" xfId="0" applyNumberFormat="1" applyFont="1" applyFill="1" applyBorder="1" applyAlignment="1" applyProtection="1"/>
    <xf numFmtId="0" fontId="6" fillId="0" borderId="16" xfId="0" applyFont="1" applyBorder="1" applyAlignment="1" applyProtection="1">
      <alignment horizontal="left"/>
    </xf>
    <xf numFmtId="0" fontId="6" fillId="0" borderId="19" xfId="0" applyFont="1" applyBorder="1" applyAlignment="1" applyProtection="1">
      <alignment horizontal="left"/>
    </xf>
    <xf numFmtId="0" fontId="6" fillId="0" borderId="7" xfId="0" applyFont="1" applyBorder="1" applyAlignment="1" applyProtection="1">
      <alignment horizontal="left"/>
    </xf>
    <xf numFmtId="0" fontId="6" fillId="0" borderId="1" xfId="0" applyFont="1" applyBorder="1" applyAlignment="1" applyProtection="1">
      <alignment horizontal="left"/>
    </xf>
    <xf numFmtId="0" fontId="2" fillId="0" borderId="15" xfId="0" applyFont="1" applyBorder="1" applyAlignment="1" applyProtection="1">
      <alignment horizontal="left"/>
    </xf>
    <xf numFmtId="0" fontId="2" fillId="0" borderId="7" xfId="0" applyFont="1" applyBorder="1" applyAlignment="1" applyProtection="1">
      <alignment horizontal="left"/>
    </xf>
    <xf numFmtId="0" fontId="2" fillId="0" borderId="1" xfId="0" applyFont="1" applyBorder="1" applyAlignment="1" applyProtection="1"/>
    <xf numFmtId="0" fontId="2" fillId="0" borderId="2" xfId="0" applyFont="1" applyBorder="1" applyAlignment="1" applyProtection="1">
      <alignment horizontal="left"/>
    </xf>
    <xf numFmtId="0" fontId="2" fillId="0" borderId="9" xfId="0" applyFont="1" applyBorder="1" applyAlignment="1"/>
    <xf numFmtId="0" fontId="6" fillId="0" borderId="0" xfId="0" applyFont="1" applyBorder="1" applyAlignment="1"/>
    <xf numFmtId="0" fontId="6" fillId="0" borderId="0" xfId="0" applyFont="1" applyFill="1" applyBorder="1" applyAlignment="1"/>
    <xf numFmtId="44" fontId="27" fillId="0" borderId="0" xfId="2" applyFont="1" applyFill="1" applyBorder="1" applyAlignment="1" applyProtection="1">
      <alignment vertical="center"/>
    </xf>
    <xf numFmtId="0" fontId="27" fillId="0" borderId="0" xfId="0" applyFont="1" applyFill="1" applyBorder="1" applyAlignment="1" applyProtection="1">
      <alignment horizontal="center" vertical="center"/>
      <protection locked="0"/>
    </xf>
    <xf numFmtId="44" fontId="6" fillId="0" borderId="9" xfId="2" applyFont="1" applyFill="1" applyBorder="1" applyAlignment="1" applyProtection="1">
      <alignment vertical="center"/>
    </xf>
    <xf numFmtId="0" fontId="6" fillId="0" borderId="9" xfId="0" applyFont="1" applyFill="1" applyBorder="1" applyAlignment="1" applyProtection="1">
      <alignment horizontal="center" vertical="center"/>
      <protection locked="0"/>
    </xf>
    <xf numFmtId="44" fontId="6" fillId="0" borderId="0" xfId="2" applyFont="1" applyFill="1" applyBorder="1" applyAlignment="1"/>
    <xf numFmtId="0" fontId="0" fillId="0" borderId="0" xfId="0" applyBorder="1" applyAlignment="1" applyProtection="1">
      <alignment vertical="center"/>
    </xf>
    <xf numFmtId="0" fontId="6" fillId="2" borderId="0" xfId="0" applyFont="1" applyFill="1" applyBorder="1" applyAlignment="1" applyProtection="1">
      <alignment horizontal="left" vertical="center"/>
    </xf>
    <xf numFmtId="0" fontId="6" fillId="0" borderId="0" xfId="0" applyFont="1" applyBorder="1" applyAlignment="1"/>
    <xf numFmtId="0" fontId="26" fillId="5" borderId="0" xfId="0" applyFont="1" applyFill="1" applyAlignment="1" applyProtection="1">
      <alignment horizontal="left" vertical="center" wrapText="1"/>
    </xf>
    <xf numFmtId="0" fontId="26" fillId="5" borderId="0" xfId="0" applyFont="1" applyFill="1" applyAlignment="1" applyProtection="1">
      <alignment horizontal="left" vertical="top" wrapText="1"/>
    </xf>
    <xf numFmtId="165" fontId="19" fillId="2" borderId="0" xfId="0" applyNumberFormat="1" applyFont="1" applyFill="1" applyBorder="1" applyAlignment="1" applyProtection="1">
      <alignment horizontal="right"/>
    </xf>
    <xf numFmtId="164" fontId="19" fillId="2" borderId="0" xfId="0" applyNumberFormat="1" applyFont="1" applyFill="1" applyBorder="1" applyAlignment="1" applyProtection="1"/>
    <xf numFmtId="0" fontId="19" fillId="0" borderId="0" xfId="0" applyFont="1" applyBorder="1" applyAlignment="1" applyProtection="1">
      <alignment horizontal="left"/>
    </xf>
    <xf numFmtId="164" fontId="19" fillId="0" borderId="0" xfId="0" applyNumberFormat="1" applyFont="1" applyBorder="1" applyAlignment="1" applyProtection="1"/>
    <xf numFmtId="0" fontId="9" fillId="2" borderId="0" xfId="0" applyFont="1" applyFill="1" applyBorder="1" applyAlignment="1" applyProtection="1">
      <alignment horizontal="center" vertical="center"/>
    </xf>
    <xf numFmtId="164" fontId="22" fillId="4" borderId="0" xfId="0" applyNumberFormat="1" applyFont="1" applyFill="1" applyBorder="1" applyAlignment="1" applyProtection="1">
      <alignment vertical="center"/>
    </xf>
    <xf numFmtId="0" fontId="19" fillId="2" borderId="0" xfId="0" applyFont="1" applyFill="1" applyBorder="1" applyAlignment="1" applyProtection="1">
      <alignment horizontal="left"/>
    </xf>
    <xf numFmtId="0" fontId="19" fillId="2" borderId="0" xfId="0" applyFont="1" applyFill="1" applyBorder="1" applyAlignment="1" applyProtection="1"/>
    <xf numFmtId="0" fontId="24" fillId="2" borderId="0" xfId="0" applyFont="1" applyFill="1" applyBorder="1" applyProtection="1"/>
    <xf numFmtId="166" fontId="16" fillId="0" borderId="0" xfId="0" applyNumberFormat="1" applyFont="1" applyAlignment="1" applyProtection="1">
      <alignment horizontal="center"/>
    </xf>
    <xf numFmtId="0" fontId="18" fillId="0" borderId="0" xfId="0" applyFont="1" applyAlignment="1" applyProtection="1">
      <alignment horizontal="center" vertical="center"/>
    </xf>
    <xf numFmtId="0" fontId="9" fillId="2" borderId="0" xfId="0" applyFont="1" applyFill="1" applyBorder="1" applyAlignment="1" applyProtection="1">
      <alignment horizontal="left" vertical="center"/>
    </xf>
    <xf numFmtId="0" fontId="14" fillId="2" borderId="0" xfId="0" applyFont="1" applyFill="1" applyBorder="1" applyAlignment="1" applyProtection="1">
      <alignment horizontal="left"/>
    </xf>
    <xf numFmtId="0" fontId="17" fillId="5" borderId="0" xfId="0" applyFont="1" applyFill="1" applyBorder="1" applyAlignment="1" applyProtection="1">
      <alignment horizontal="left"/>
      <protection locked="0"/>
    </xf>
    <xf numFmtId="0" fontId="13" fillId="2" borderId="0" xfId="0" applyFont="1" applyFill="1" applyAlignment="1" applyProtection="1">
      <alignment horizontal="center"/>
    </xf>
    <xf numFmtId="0" fontId="9" fillId="2" borderId="0" xfId="0" applyFont="1" applyFill="1" applyBorder="1" applyAlignment="1" applyProtection="1">
      <alignment horizontal="center" vertical="center" wrapText="1"/>
    </xf>
    <xf numFmtId="164" fontId="6" fillId="0" borderId="15" xfId="0" applyNumberFormat="1" applyFont="1" applyBorder="1" applyAlignment="1" applyProtection="1">
      <alignment horizontal="center"/>
    </xf>
    <xf numFmtId="164" fontId="6" fillId="0" borderId="19" xfId="0" applyNumberFormat="1" applyFont="1" applyBorder="1" applyAlignment="1" applyProtection="1">
      <alignment horizontal="center"/>
    </xf>
    <xf numFmtId="0" fontId="6" fillId="0" borderId="34" xfId="0" applyFont="1" applyBorder="1" applyAlignment="1" applyProtection="1">
      <alignment horizontal="center"/>
    </xf>
    <xf numFmtId="0" fontId="6" fillId="0" borderId="33" xfId="0" applyFont="1" applyBorder="1" applyAlignment="1" applyProtection="1">
      <alignment horizontal="center"/>
    </xf>
    <xf numFmtId="164" fontId="6" fillId="0" borderId="32" xfId="0" applyNumberFormat="1" applyFont="1" applyBorder="1" applyAlignment="1" applyProtection="1">
      <alignment horizontal="center"/>
    </xf>
    <xf numFmtId="164" fontId="27" fillId="2" borderId="39" xfId="0" applyNumberFormat="1" applyFont="1" applyFill="1" applyBorder="1" applyAlignment="1" applyProtection="1"/>
    <xf numFmtId="164" fontId="27" fillId="2" borderId="40" xfId="0" applyNumberFormat="1" applyFont="1" applyFill="1" applyBorder="1" applyAlignment="1" applyProtection="1"/>
    <xf numFmtId="164" fontId="6" fillId="0" borderId="1" xfId="0" applyNumberFormat="1" applyFont="1" applyBorder="1" applyAlignment="1" applyProtection="1"/>
    <xf numFmtId="164" fontId="6" fillId="0" borderId="2" xfId="0" applyNumberFormat="1" applyFont="1" applyBorder="1" applyAlignment="1" applyProtection="1">
      <alignment horizontal="center"/>
    </xf>
    <xf numFmtId="164" fontId="6" fillId="0" borderId="5" xfId="0" applyNumberFormat="1" applyFont="1" applyBorder="1" applyAlignment="1" applyProtection="1">
      <alignment horizontal="center"/>
    </xf>
    <xf numFmtId="164" fontId="6" fillId="0" borderId="1" xfId="0" applyNumberFormat="1" applyFont="1" applyBorder="1" applyAlignment="1" applyProtection="1">
      <alignment vertical="center"/>
    </xf>
    <xf numFmtId="0" fontId="6" fillId="0" borderId="1" xfId="0" applyFont="1" applyBorder="1" applyAlignment="1" applyProtection="1">
      <alignment horizontal="left"/>
    </xf>
    <xf numFmtId="0" fontId="6" fillId="6" borderId="2" xfId="0" applyFont="1" applyFill="1" applyBorder="1" applyAlignment="1" applyProtection="1">
      <alignment horizontal="center"/>
    </xf>
    <xf numFmtId="0" fontId="6" fillId="6" borderId="5" xfId="0" applyFont="1" applyFill="1" applyBorder="1" applyAlignment="1" applyProtection="1">
      <alignment horizontal="center"/>
    </xf>
    <xf numFmtId="0" fontId="28" fillId="6" borderId="15" xfId="0" applyFont="1" applyFill="1" applyBorder="1" applyAlignment="1" applyProtection="1">
      <alignment horizontal="left"/>
    </xf>
    <xf numFmtId="0" fontId="28" fillId="6" borderId="16" xfId="0" applyFont="1" applyFill="1" applyBorder="1" applyAlignment="1" applyProtection="1">
      <alignment horizontal="left"/>
    </xf>
    <xf numFmtId="0" fontId="28" fillId="6" borderId="19" xfId="0" applyFont="1" applyFill="1" applyBorder="1" applyAlignment="1" applyProtection="1">
      <alignment horizontal="left"/>
    </xf>
    <xf numFmtId="0" fontId="27" fillId="4" borderId="1" xfId="0" applyFont="1" applyFill="1" applyBorder="1" applyAlignment="1" applyProtection="1"/>
    <xf numFmtId="0" fontId="27" fillId="4" borderId="12" xfId="0" applyFont="1" applyFill="1" applyBorder="1" applyAlignment="1" applyProtection="1"/>
    <xf numFmtId="0" fontId="27" fillId="4" borderId="5" xfId="0" applyFont="1" applyFill="1" applyBorder="1" applyAlignment="1" applyProtection="1"/>
    <xf numFmtId="164" fontId="6" fillId="6" borderId="2" xfId="0" applyNumberFormat="1" applyFont="1" applyFill="1" applyBorder="1" applyAlignment="1" applyProtection="1">
      <alignment horizontal="center"/>
    </xf>
    <xf numFmtId="164" fontId="6" fillId="6" borderId="5" xfId="0" applyNumberFormat="1" applyFont="1" applyFill="1" applyBorder="1" applyAlignment="1" applyProtection="1">
      <alignment horizontal="center"/>
    </xf>
    <xf numFmtId="0" fontId="6" fillId="0" borderId="7" xfId="0" applyFont="1" applyBorder="1" applyAlignment="1" applyProtection="1">
      <alignment horizontal="left"/>
    </xf>
    <xf numFmtId="0" fontId="27" fillId="0" borderId="26" xfId="0" applyFont="1" applyBorder="1" applyAlignment="1" applyProtection="1">
      <alignment horizontal="left"/>
    </xf>
    <xf numFmtId="0" fontId="27" fillId="0" borderId="27" xfId="0" applyFont="1" applyBorder="1" applyAlignment="1" applyProtection="1">
      <alignment horizontal="left"/>
    </xf>
    <xf numFmtId="0" fontId="27" fillId="0" borderId="36" xfId="0" applyFont="1" applyBorder="1" applyAlignment="1" applyProtection="1">
      <alignment horizontal="left"/>
    </xf>
    <xf numFmtId="165" fontId="27" fillId="2" borderId="38" xfId="0" applyNumberFormat="1" applyFont="1" applyFill="1" applyBorder="1" applyAlignment="1" applyProtection="1">
      <alignment horizontal="left"/>
    </xf>
    <xf numFmtId="165" fontId="27" fillId="2" borderId="39" xfId="0" applyNumberFormat="1" applyFont="1" applyFill="1" applyBorder="1" applyAlignment="1" applyProtection="1">
      <alignment horizontal="left"/>
    </xf>
    <xf numFmtId="164" fontId="6" fillId="0" borderId="2" xfId="0" applyNumberFormat="1" applyFont="1" applyBorder="1" applyAlignment="1" applyProtection="1">
      <alignment vertical="center"/>
    </xf>
    <xf numFmtId="164" fontId="6" fillId="0" borderId="5" xfId="0" applyNumberFormat="1" applyFont="1" applyBorder="1" applyAlignment="1" applyProtection="1">
      <alignment vertical="center"/>
    </xf>
    <xf numFmtId="0" fontId="27" fillId="0" borderId="1" xfId="0" applyFont="1" applyBorder="1" applyAlignment="1" applyProtection="1">
      <alignment horizontal="left"/>
    </xf>
    <xf numFmtId="0" fontId="6" fillId="0" borderId="15" xfId="0" applyFont="1" applyBorder="1" applyAlignment="1" applyProtection="1">
      <alignment horizontal="left"/>
    </xf>
    <xf numFmtId="0" fontId="6" fillId="0" borderId="16" xfId="0" applyFont="1" applyBorder="1" applyAlignment="1" applyProtection="1">
      <alignment horizontal="left"/>
    </xf>
    <xf numFmtId="0" fontId="6" fillId="0" borderId="19" xfId="0" applyFont="1" applyBorder="1" applyAlignment="1" applyProtection="1">
      <alignment horizontal="left"/>
    </xf>
    <xf numFmtId="0" fontId="6" fillId="0" borderId="2" xfId="0" applyFont="1" applyBorder="1" applyAlignment="1" applyProtection="1">
      <alignment horizontal="left" wrapText="1"/>
    </xf>
    <xf numFmtId="0" fontId="6" fillId="0" borderId="3" xfId="0" applyFont="1" applyBorder="1" applyAlignment="1" applyProtection="1">
      <alignment horizontal="left" wrapText="1"/>
    </xf>
    <xf numFmtId="0" fontId="6" fillId="0" borderId="5" xfId="0" applyFont="1" applyBorder="1" applyAlignment="1" applyProtection="1">
      <alignment horizontal="left" wrapText="1"/>
    </xf>
    <xf numFmtId="0" fontId="27" fillId="0" borderId="10" xfId="0" applyFont="1" applyBorder="1" applyAlignment="1" applyProtection="1">
      <alignment horizontal="left"/>
    </xf>
    <xf numFmtId="0" fontId="27" fillId="0" borderId="0" xfId="0" applyFont="1" applyBorder="1" applyAlignment="1" applyProtection="1">
      <alignment horizontal="left"/>
    </xf>
    <xf numFmtId="0" fontId="27" fillId="0" borderId="13" xfId="0" applyFont="1" applyBorder="1" applyAlignment="1" applyProtection="1">
      <alignment horizontal="left"/>
    </xf>
    <xf numFmtId="0" fontId="27" fillId="0" borderId="15" xfId="0" applyFont="1" applyBorder="1" applyAlignment="1" applyProtection="1">
      <alignment horizontal="left"/>
    </xf>
    <xf numFmtId="0" fontId="27" fillId="0" borderId="16" xfId="0" applyFont="1" applyBorder="1" applyAlignment="1" applyProtection="1">
      <alignment horizontal="left"/>
    </xf>
    <xf numFmtId="0" fontId="27" fillId="0" borderId="19" xfId="0" applyFont="1" applyBorder="1" applyAlignment="1" applyProtection="1">
      <alignment horizontal="left"/>
    </xf>
    <xf numFmtId="165" fontId="28" fillId="4" borderId="12" xfId="0" applyNumberFormat="1" applyFont="1" applyFill="1" applyBorder="1" applyAlignment="1" applyProtection="1">
      <alignment horizontal="left"/>
    </xf>
    <xf numFmtId="165" fontId="28" fillId="4" borderId="3" xfId="0" applyNumberFormat="1" applyFont="1" applyFill="1" applyBorder="1" applyAlignment="1" applyProtection="1">
      <alignment horizontal="left"/>
    </xf>
    <xf numFmtId="165" fontId="28" fillId="4" borderId="4" xfId="0" applyNumberFormat="1" applyFont="1" applyFill="1" applyBorder="1" applyAlignment="1" applyProtection="1">
      <alignment horizontal="left"/>
    </xf>
    <xf numFmtId="0" fontId="28" fillId="6" borderId="1" xfId="0" applyFont="1" applyFill="1" applyBorder="1" applyAlignment="1" applyProtection="1">
      <alignment horizontal="left"/>
    </xf>
    <xf numFmtId="164" fontId="6" fillId="6" borderId="1" xfId="0" applyNumberFormat="1" applyFont="1" applyFill="1" applyBorder="1" applyAlignment="1" applyProtection="1">
      <alignment horizontal="center"/>
    </xf>
    <xf numFmtId="0" fontId="6" fillId="2" borderId="0" xfId="0" applyFont="1" applyFill="1" applyBorder="1" applyAlignment="1" applyProtection="1">
      <alignment horizontal="left" vertical="center"/>
    </xf>
    <xf numFmtId="0" fontId="2" fillId="0" borderId="0" xfId="0" applyFont="1" applyBorder="1" applyAlignment="1"/>
    <xf numFmtId="0" fontId="6" fillId="0" borderId="0" xfId="0" applyFont="1" applyBorder="1" applyAlignment="1"/>
    <xf numFmtId="0" fontId="3" fillId="0" borderId="0" xfId="0" applyFont="1" applyBorder="1"/>
    <xf numFmtId="0" fontId="2" fillId="0" borderId="0" xfId="0" applyFont="1" applyFill="1" applyBorder="1" applyAlignment="1"/>
    <xf numFmtId="0" fontId="6" fillId="0" borderId="0" xfId="0" applyFont="1" applyFill="1" applyBorder="1" applyAlignment="1"/>
    <xf numFmtId="0" fontId="3" fillId="0" borderId="0" xfId="0" applyFont="1" applyFill="1" applyBorder="1"/>
    <xf numFmtId="0" fontId="29" fillId="0" borderId="0" xfId="0" applyFont="1" applyFill="1" applyBorder="1"/>
    <xf numFmtId="0" fontId="29" fillId="0" borderId="0" xfId="0" applyFont="1" applyBorder="1"/>
    <xf numFmtId="164" fontId="27" fillId="0" borderId="34" xfId="0" applyNumberFormat="1" applyFont="1" applyBorder="1" applyAlignment="1" applyProtection="1"/>
    <xf numFmtId="164" fontId="27" fillId="0" borderId="35" xfId="0" applyNumberFormat="1" applyFont="1" applyBorder="1" applyAlignment="1" applyProtection="1"/>
    <xf numFmtId="164" fontId="27" fillId="0" borderId="2" xfId="0" applyNumberFormat="1" applyFont="1" applyBorder="1" applyAlignment="1" applyProtection="1"/>
    <xf numFmtId="164" fontId="27" fillId="0" borderId="25" xfId="0" applyNumberFormat="1" applyFont="1" applyBorder="1" applyAlignment="1" applyProtection="1"/>
    <xf numFmtId="0" fontId="27" fillId="4" borderId="2" xfId="0" applyFont="1" applyFill="1" applyBorder="1" applyAlignment="1" applyProtection="1">
      <alignment vertical="center"/>
    </xf>
    <xf numFmtId="0" fontId="27" fillId="4" borderId="5" xfId="0" applyFont="1" applyFill="1" applyBorder="1" applyAlignment="1" applyProtection="1">
      <alignment vertical="center"/>
    </xf>
    <xf numFmtId="165" fontId="28" fillId="4" borderId="2" xfId="0" applyNumberFormat="1" applyFont="1" applyFill="1" applyBorder="1" applyAlignment="1" applyProtection="1">
      <alignment horizontal="left" wrapText="1"/>
    </xf>
    <xf numFmtId="165" fontId="28" fillId="4" borderId="3" xfId="0" applyNumberFormat="1" applyFont="1" applyFill="1" applyBorder="1" applyAlignment="1" applyProtection="1">
      <alignment horizontal="left" wrapText="1"/>
    </xf>
    <xf numFmtId="165" fontId="28" fillId="4" borderId="5" xfId="0" applyNumberFormat="1" applyFont="1" applyFill="1" applyBorder="1" applyAlignment="1" applyProtection="1">
      <alignment horizontal="left" wrapText="1"/>
    </xf>
    <xf numFmtId="165" fontId="28" fillId="4" borderId="2" xfId="0" applyNumberFormat="1" applyFont="1" applyFill="1" applyBorder="1" applyAlignment="1" applyProtection="1">
      <alignment horizontal="left"/>
    </xf>
    <xf numFmtId="165" fontId="28" fillId="4" borderId="5" xfId="0" applyNumberFormat="1" applyFont="1" applyFill="1" applyBorder="1" applyAlignment="1" applyProtection="1">
      <alignment horizontal="left"/>
    </xf>
    <xf numFmtId="0" fontId="6" fillId="0" borderId="37" xfId="0" applyFont="1" applyBorder="1" applyAlignment="1" applyProtection="1">
      <alignment horizontal="center"/>
    </xf>
    <xf numFmtId="0" fontId="6" fillId="0" borderId="29" xfId="0" applyFont="1" applyBorder="1" applyAlignment="1" applyProtection="1">
      <alignment horizontal="center"/>
    </xf>
    <xf numFmtId="165" fontId="27" fillId="2" borderId="41" xfId="0" applyNumberFormat="1" applyFont="1" applyFill="1" applyBorder="1" applyAlignment="1" applyProtection="1">
      <alignment horizontal="left"/>
    </xf>
    <xf numFmtId="165" fontId="27" fillId="2" borderId="42" xfId="0" applyNumberFormat="1" applyFont="1" applyFill="1" applyBorder="1" applyAlignment="1" applyProtection="1">
      <alignment horizontal="left"/>
    </xf>
    <xf numFmtId="164" fontId="6" fillId="2" borderId="42" xfId="0" applyNumberFormat="1" applyFont="1" applyFill="1" applyBorder="1" applyAlignment="1" applyProtection="1"/>
    <xf numFmtId="164" fontId="6" fillId="2" borderId="43" xfId="0" applyNumberFormat="1" applyFont="1" applyFill="1" applyBorder="1" applyAlignment="1" applyProtection="1"/>
    <xf numFmtId="164" fontId="6" fillId="0" borderId="7" xfId="0" applyNumberFormat="1" applyFont="1" applyBorder="1" applyAlignment="1" applyProtection="1"/>
    <xf numFmtId="0" fontId="27" fillId="0" borderId="7" xfId="0" applyFont="1" applyBorder="1" applyAlignment="1" applyProtection="1">
      <alignment horizontal="left"/>
    </xf>
    <xf numFmtId="0" fontId="6" fillId="0" borderId="1" xfId="0" applyFont="1" applyBorder="1" applyAlignment="1" applyProtection="1">
      <alignment horizontal="left" wrapText="1"/>
    </xf>
    <xf numFmtId="0" fontId="6" fillId="0" borderId="2" xfId="0" applyFont="1" applyBorder="1" applyAlignment="1" applyProtection="1">
      <alignment horizontal="left"/>
    </xf>
    <xf numFmtId="0" fontId="6" fillId="0" borderId="3" xfId="0" applyFont="1" applyBorder="1" applyAlignment="1" applyProtection="1">
      <alignment horizontal="left"/>
    </xf>
    <xf numFmtId="0" fontId="6" fillId="0" borderId="5" xfId="0" applyFont="1" applyBorder="1" applyAlignment="1" applyProtection="1">
      <alignment horizontal="left"/>
    </xf>
    <xf numFmtId="0" fontId="31" fillId="0" borderId="0" xfId="0" applyFont="1" applyAlignment="1" applyProtection="1">
      <alignment horizontal="center" vertical="center"/>
    </xf>
    <xf numFmtId="0" fontId="28" fillId="4" borderId="2" xfId="0" applyFont="1" applyFill="1" applyBorder="1" applyAlignment="1"/>
    <xf numFmtId="0" fontId="30" fillId="3" borderId="3" xfId="0" applyFont="1" applyFill="1" applyBorder="1"/>
    <xf numFmtId="0" fontId="30" fillId="3" borderId="4" xfId="0" applyFont="1" applyFill="1" applyBorder="1"/>
    <xf numFmtId="0" fontId="6" fillId="0" borderId="1" xfId="0" applyFont="1" applyBorder="1" applyAlignment="1" applyProtection="1"/>
    <xf numFmtId="0" fontId="29" fillId="0" borderId="1" xfId="0" applyFont="1" applyBorder="1" applyProtection="1"/>
    <xf numFmtId="0" fontId="27" fillId="4" borderId="2" xfId="0" applyFont="1" applyFill="1" applyBorder="1" applyAlignment="1" applyProtection="1">
      <alignment horizontal="left"/>
    </xf>
    <xf numFmtId="0" fontId="27" fillId="4" borderId="3" xfId="0" applyFont="1" applyFill="1" applyBorder="1" applyAlignment="1" applyProtection="1">
      <alignment horizontal="left"/>
    </xf>
    <xf numFmtId="0" fontId="27" fillId="4" borderId="5" xfId="0" applyFont="1" applyFill="1" applyBorder="1" applyAlignment="1" applyProtection="1">
      <alignment horizontal="left"/>
    </xf>
    <xf numFmtId="164" fontId="27" fillId="4" borderId="1" xfId="0" applyNumberFormat="1" applyFont="1" applyFill="1" applyBorder="1" applyAlignment="1"/>
    <xf numFmtId="0" fontId="27" fillId="2" borderId="1" xfId="0" applyFont="1" applyFill="1" applyBorder="1" applyAlignment="1" applyProtection="1"/>
    <xf numFmtId="0" fontId="35" fillId="2" borderId="1" xfId="0" applyFont="1" applyFill="1" applyBorder="1" applyProtection="1"/>
    <xf numFmtId="164" fontId="27" fillId="2" borderId="1" xfId="0" applyNumberFormat="1" applyFont="1" applyFill="1" applyBorder="1" applyAlignment="1" applyProtection="1"/>
    <xf numFmtId="164" fontId="27" fillId="0" borderId="1" xfId="0" applyNumberFormat="1" applyFont="1" applyBorder="1" applyAlignment="1" applyProtection="1"/>
    <xf numFmtId="0" fontId="27" fillId="2" borderId="38" xfId="0" applyFont="1" applyFill="1" applyBorder="1" applyAlignment="1" applyProtection="1"/>
    <xf numFmtId="0" fontId="27" fillId="2" borderId="39" xfId="0" applyFont="1" applyFill="1" applyBorder="1" applyAlignment="1" applyProtection="1"/>
    <xf numFmtId="0" fontId="35" fillId="2" borderId="39" xfId="0" applyFont="1" applyFill="1" applyBorder="1" applyProtection="1"/>
    <xf numFmtId="0" fontId="6" fillId="0" borderId="2" xfId="0" applyFont="1" applyBorder="1" applyAlignment="1" applyProtection="1">
      <alignment wrapText="1"/>
    </xf>
    <xf numFmtId="0" fontId="6" fillId="0" borderId="3" xfId="0" applyFont="1" applyBorder="1" applyAlignment="1" applyProtection="1">
      <alignment wrapText="1"/>
    </xf>
    <xf numFmtId="0" fontId="29" fillId="0" borderId="5" xfId="0" applyFont="1" applyBorder="1" applyAlignment="1" applyProtection="1">
      <alignment wrapText="1"/>
    </xf>
    <xf numFmtId="0" fontId="28" fillId="4" borderId="1" xfId="0" applyFont="1" applyFill="1" applyBorder="1" applyAlignment="1" applyProtection="1"/>
    <xf numFmtId="0" fontId="30" fillId="3" borderId="1" xfId="0" applyFont="1" applyFill="1" applyBorder="1" applyProtection="1"/>
    <xf numFmtId="0" fontId="27" fillId="4" borderId="2" xfId="0" applyFont="1" applyFill="1" applyBorder="1" applyAlignment="1" applyProtection="1"/>
    <xf numFmtId="0" fontId="6" fillId="0" borderId="7" xfId="0" applyFont="1" applyBorder="1" applyAlignment="1" applyProtection="1"/>
    <xf numFmtId="0" fontId="29" fillId="0" borderId="7" xfId="0" applyFont="1" applyBorder="1" applyProtection="1"/>
    <xf numFmtId="0" fontId="28" fillId="4" borderId="38" xfId="0" applyFont="1" applyFill="1" applyBorder="1" applyAlignment="1" applyProtection="1"/>
    <xf numFmtId="0" fontId="30" fillId="3" borderId="39" xfId="0" applyFont="1" applyFill="1" applyBorder="1" applyProtection="1"/>
    <xf numFmtId="0" fontId="27" fillId="4" borderId="22" xfId="0" applyFont="1" applyFill="1" applyBorder="1" applyAlignment="1" applyProtection="1"/>
    <xf numFmtId="0" fontId="27" fillId="4" borderId="23" xfId="0" applyFont="1" applyFill="1" applyBorder="1" applyAlignment="1" applyProtection="1"/>
    <xf numFmtId="0" fontId="6" fillId="0" borderId="9" xfId="0" applyFont="1" applyBorder="1" applyAlignment="1" applyProtection="1"/>
    <xf numFmtId="0" fontId="29" fillId="0" borderId="9" xfId="0" applyFont="1" applyBorder="1" applyProtection="1"/>
    <xf numFmtId="164" fontId="6" fillId="0" borderId="9" xfId="0" applyNumberFormat="1" applyFont="1" applyBorder="1" applyAlignment="1" applyProtection="1"/>
    <xf numFmtId="164" fontId="6" fillId="0" borderId="7" xfId="0" applyNumberFormat="1" applyFont="1" applyBorder="1" applyAlignment="1" applyProtection="1">
      <alignment vertical="center"/>
    </xf>
    <xf numFmtId="0" fontId="6" fillId="0" borderId="1" xfId="0" applyFont="1" applyBorder="1" applyAlignment="1" applyProtection="1">
      <alignment wrapText="1"/>
    </xf>
    <xf numFmtId="0" fontId="29" fillId="0" borderId="1" xfId="0" applyFont="1" applyBorder="1" applyAlignment="1" applyProtection="1">
      <alignment wrapText="1"/>
    </xf>
    <xf numFmtId="0" fontId="27" fillId="0" borderId="1" xfId="0" applyFont="1" applyBorder="1" applyAlignment="1" applyProtection="1"/>
    <xf numFmtId="164" fontId="6" fillId="0" borderId="0" xfId="0" applyNumberFormat="1" applyFont="1" applyBorder="1" applyAlignment="1"/>
    <xf numFmtId="0" fontId="6" fillId="0" borderId="1" xfId="0" applyFont="1" applyFill="1" applyBorder="1" applyAlignment="1" applyProtection="1"/>
    <xf numFmtId="0" fontId="29" fillId="0" borderId="1" xfId="0" applyFont="1" applyFill="1" applyBorder="1" applyProtection="1"/>
    <xf numFmtId="0" fontId="27" fillId="0" borderId="7" xfId="0" applyFont="1" applyFill="1" applyBorder="1" applyAlignment="1" applyProtection="1"/>
    <xf numFmtId="0" fontId="6" fillId="0" borderId="7" xfId="0" applyFont="1" applyFill="1" applyBorder="1" applyAlignment="1" applyProtection="1"/>
    <xf numFmtId="0" fontId="29" fillId="0" borderId="7" xfId="0" applyFont="1" applyFill="1" applyBorder="1" applyProtection="1"/>
    <xf numFmtId="0" fontId="27" fillId="4" borderId="20" xfId="0" applyFont="1" applyFill="1" applyBorder="1" applyAlignment="1" applyProtection="1">
      <alignment wrapText="1"/>
    </xf>
    <xf numFmtId="0" fontId="29" fillId="3" borderId="21" xfId="0" applyFont="1" applyFill="1" applyBorder="1" applyAlignment="1" applyProtection="1">
      <alignment wrapText="1"/>
    </xf>
    <xf numFmtId="0" fontId="29" fillId="3" borderId="46" xfId="0" applyFont="1" applyFill="1" applyBorder="1" applyAlignment="1" applyProtection="1">
      <alignment wrapText="1"/>
    </xf>
    <xf numFmtId="0" fontId="27" fillId="4" borderId="39" xfId="0" applyFont="1" applyFill="1" applyBorder="1" applyAlignment="1" applyProtection="1">
      <alignment vertical="center"/>
    </xf>
    <xf numFmtId="0" fontId="27" fillId="4" borderId="40" xfId="0" applyFont="1" applyFill="1" applyBorder="1" applyAlignment="1" applyProtection="1">
      <alignment vertical="center"/>
    </xf>
    <xf numFmtId="0" fontId="6" fillId="0" borderId="9" xfId="0" applyFont="1" applyFill="1" applyBorder="1" applyAlignment="1" applyProtection="1">
      <alignment wrapText="1"/>
    </xf>
    <xf numFmtId="0" fontId="29" fillId="0" borderId="9" xfId="0" applyFont="1" applyFill="1" applyBorder="1" applyAlignment="1" applyProtection="1">
      <alignment wrapText="1"/>
    </xf>
    <xf numFmtId="164" fontId="6" fillId="0" borderId="9" xfId="0" applyNumberFormat="1" applyFont="1" applyBorder="1" applyAlignment="1" applyProtection="1">
      <alignment vertical="center"/>
    </xf>
    <xf numFmtId="0" fontId="6" fillId="0" borderId="1" xfId="0" applyFont="1" applyFill="1" applyBorder="1" applyAlignment="1" applyProtection="1">
      <alignment wrapText="1"/>
    </xf>
    <xf numFmtId="0" fontId="29" fillId="0" borderId="1" xfId="0" applyFont="1" applyFill="1" applyBorder="1" applyAlignment="1" applyProtection="1">
      <alignment wrapText="1"/>
    </xf>
    <xf numFmtId="0" fontId="6" fillId="0" borderId="2" xfId="0" applyFont="1" applyFill="1" applyBorder="1" applyAlignment="1" applyProtection="1">
      <alignment wrapText="1"/>
    </xf>
    <xf numFmtId="0" fontId="6" fillId="0" borderId="3" xfId="0" applyFont="1" applyFill="1" applyBorder="1" applyAlignment="1" applyProtection="1">
      <alignment wrapText="1"/>
    </xf>
    <xf numFmtId="0" fontId="29" fillId="0" borderId="5" xfId="0" applyFont="1" applyFill="1" applyBorder="1" applyAlignment="1" applyProtection="1">
      <alignment wrapText="1"/>
    </xf>
    <xf numFmtId="164" fontId="6" fillId="0" borderId="1" xfId="0" applyNumberFormat="1" applyFont="1" applyFill="1" applyBorder="1" applyAlignment="1" applyProtection="1">
      <alignment vertical="center"/>
    </xf>
    <xf numFmtId="0" fontId="28" fillId="4" borderId="20" xfId="0" applyFont="1" applyFill="1" applyBorder="1" applyAlignment="1" applyProtection="1">
      <alignment wrapText="1"/>
    </xf>
    <xf numFmtId="0" fontId="30" fillId="3" borderId="21" xfId="0" applyFont="1" applyFill="1" applyBorder="1" applyAlignment="1" applyProtection="1">
      <alignment wrapText="1"/>
    </xf>
    <xf numFmtId="0" fontId="30" fillId="3" borderId="46" xfId="0" applyFont="1" applyFill="1" applyBorder="1" applyAlignment="1" applyProtection="1">
      <alignment wrapText="1"/>
    </xf>
    <xf numFmtId="0" fontId="27" fillId="4" borderId="22" xfId="0" applyFont="1" applyFill="1" applyBorder="1" applyAlignment="1" applyProtection="1">
      <alignment vertical="center"/>
    </xf>
    <xf numFmtId="0" fontId="27" fillId="4" borderId="23" xfId="0" applyFont="1" applyFill="1" applyBorder="1" applyAlignment="1" applyProtection="1">
      <alignment vertical="center"/>
    </xf>
    <xf numFmtId="0" fontId="6" fillId="0" borderId="9" xfId="0" applyFont="1" applyBorder="1" applyAlignment="1" applyProtection="1">
      <alignment wrapText="1"/>
    </xf>
    <xf numFmtId="0" fontId="29" fillId="0" borderId="9" xfId="0" applyFont="1" applyBorder="1" applyAlignment="1" applyProtection="1">
      <alignment wrapText="1"/>
    </xf>
    <xf numFmtId="0" fontId="6" fillId="0" borderId="47" xfId="0" applyFont="1" applyBorder="1" applyAlignment="1" applyProtection="1"/>
    <xf numFmtId="0" fontId="6" fillId="0" borderId="48" xfId="0" applyFont="1" applyBorder="1" applyAlignment="1" applyProtection="1"/>
    <xf numFmtId="0" fontId="6" fillId="0" borderId="49" xfId="0" applyFont="1" applyBorder="1" applyAlignment="1" applyProtection="1"/>
    <xf numFmtId="0" fontId="27" fillId="6" borderId="9" xfId="0" applyFont="1" applyFill="1" applyBorder="1" applyAlignment="1" applyProtection="1"/>
    <xf numFmtId="0" fontId="6" fillId="6" borderId="9" xfId="0" applyFont="1" applyFill="1" applyBorder="1" applyAlignment="1" applyProtection="1"/>
    <xf numFmtId="0" fontId="29" fillId="6" borderId="9" xfId="0" applyFont="1" applyFill="1" applyBorder="1" applyProtection="1"/>
    <xf numFmtId="164" fontId="6" fillId="6" borderId="9" xfId="0" applyNumberFormat="1" applyFont="1" applyFill="1" applyBorder="1" applyAlignment="1" applyProtection="1"/>
    <xf numFmtId="0" fontId="18" fillId="0" borderId="0" xfId="0" applyFont="1" applyAlignment="1" applyProtection="1">
      <alignment horizontal="center" vertical="center" wrapText="1"/>
    </xf>
    <xf numFmtId="164" fontId="6" fillId="0" borderId="22" xfId="0" applyNumberFormat="1" applyFont="1" applyBorder="1" applyAlignment="1" applyProtection="1">
      <alignment horizontal="center"/>
    </xf>
    <xf numFmtId="164" fontId="6" fillId="0" borderId="46" xfId="0" applyNumberFormat="1" applyFont="1" applyBorder="1" applyAlignment="1" applyProtection="1">
      <alignment horizontal="center"/>
    </xf>
    <xf numFmtId="0" fontId="27" fillId="0" borderId="0" xfId="0" applyFont="1" applyFill="1" applyBorder="1" applyAlignment="1" applyProtection="1">
      <alignment wrapText="1"/>
    </xf>
    <xf numFmtId="0" fontId="29" fillId="0" borderId="0" xfId="0" applyFont="1" applyFill="1" applyBorder="1" applyAlignment="1" applyProtection="1">
      <alignment wrapText="1"/>
    </xf>
    <xf numFmtId="0" fontId="27" fillId="0" borderId="0" xfId="0" applyFont="1" applyFill="1" applyBorder="1" applyAlignment="1" applyProtection="1">
      <alignment vertical="center"/>
    </xf>
    <xf numFmtId="164" fontId="27" fillId="2" borderId="22" xfId="0" applyNumberFormat="1" applyFont="1" applyFill="1" applyBorder="1" applyAlignment="1" applyProtection="1">
      <alignment horizontal="right"/>
    </xf>
    <xf numFmtId="164" fontId="27" fillId="2" borderId="23" xfId="0" applyNumberFormat="1" applyFont="1" applyFill="1" applyBorder="1" applyAlignment="1" applyProtection="1">
      <alignment horizontal="right"/>
    </xf>
    <xf numFmtId="164" fontId="6" fillId="0" borderId="44" xfId="0" applyNumberFormat="1" applyFont="1" applyBorder="1" applyAlignment="1" applyProtection="1">
      <alignment horizontal="center"/>
    </xf>
    <xf numFmtId="164" fontId="6" fillId="0" borderId="45" xfId="0" applyNumberFormat="1" applyFont="1" applyBorder="1" applyAlignment="1" applyProtection="1">
      <alignment horizontal="center"/>
    </xf>
    <xf numFmtId="0" fontId="28" fillId="4" borderId="2" xfId="0" applyFont="1" applyFill="1" applyBorder="1" applyAlignment="1" applyProtection="1"/>
    <xf numFmtId="0" fontId="28" fillId="4" borderId="3" xfId="0" applyFont="1" applyFill="1" applyBorder="1" applyAlignment="1" applyProtection="1"/>
    <xf numFmtId="0" fontId="28" fillId="4" borderId="5" xfId="0" applyFont="1" applyFill="1" applyBorder="1" applyAlignment="1" applyProtection="1"/>
    <xf numFmtId="0" fontId="6" fillId="0" borderId="44" xfId="0" applyFont="1" applyBorder="1" applyAlignment="1" applyProtection="1"/>
    <xf numFmtId="0" fontId="6" fillId="0" borderId="37" xfId="0" applyFont="1" applyBorder="1" applyAlignment="1" applyProtection="1"/>
    <xf numFmtId="0" fontId="6" fillId="0" borderId="45" xfId="0" applyFont="1" applyBorder="1" applyAlignment="1" applyProtection="1"/>
    <xf numFmtId="0" fontId="6" fillId="0" borderId="15" xfId="0" applyFont="1" applyBorder="1" applyAlignment="1" applyProtection="1"/>
    <xf numFmtId="0" fontId="6" fillId="0" borderId="16" xfId="0" applyFont="1" applyBorder="1" applyAlignment="1" applyProtection="1"/>
    <xf numFmtId="0" fontId="6" fillId="0" borderId="19" xfId="0" applyFont="1" applyBorder="1" applyAlignment="1" applyProtection="1"/>
    <xf numFmtId="0" fontId="6" fillId="0" borderId="4" xfId="0" applyFont="1" applyBorder="1" applyAlignment="1" applyProtection="1">
      <alignment horizontal="left"/>
    </xf>
    <xf numFmtId="164" fontId="6" fillId="0" borderId="2" xfId="0" applyNumberFormat="1" applyFont="1" applyBorder="1" applyAlignment="1" applyProtection="1">
      <alignment horizontal="right"/>
    </xf>
    <xf numFmtId="164" fontId="6" fillId="0" borderId="5" xfId="0" applyNumberFormat="1" applyFont="1" applyBorder="1" applyAlignment="1" applyProtection="1">
      <alignment horizontal="right"/>
    </xf>
    <xf numFmtId="0" fontId="28" fillId="4" borderId="15" xfId="0" applyFont="1" applyFill="1" applyBorder="1" applyAlignment="1" applyProtection="1"/>
    <xf numFmtId="0" fontId="30" fillId="3" borderId="16" xfId="0" applyFont="1" applyFill="1" applyBorder="1" applyProtection="1"/>
    <xf numFmtId="0" fontId="30" fillId="3" borderId="17" xfId="0" applyFont="1" applyFill="1" applyBorder="1" applyProtection="1"/>
    <xf numFmtId="164" fontId="27" fillId="4" borderId="28" xfId="0" applyNumberFormat="1" applyFont="1" applyFill="1" applyBorder="1" applyAlignment="1" applyProtection="1"/>
    <xf numFmtId="164" fontId="27" fillId="4" borderId="29" xfId="0" applyNumberFormat="1" applyFont="1" applyFill="1" applyBorder="1" applyAlignment="1" applyProtection="1"/>
    <xf numFmtId="0" fontId="27" fillId="2" borderId="20" xfId="0" applyFont="1" applyFill="1" applyBorder="1" applyAlignment="1" applyProtection="1"/>
    <xf numFmtId="0" fontId="27" fillId="2" borderId="21" xfId="0" applyFont="1" applyFill="1" applyBorder="1" applyAlignment="1" applyProtection="1"/>
    <xf numFmtId="0" fontId="35" fillId="2" borderId="21" xfId="0" applyFont="1" applyFill="1" applyBorder="1" applyProtection="1"/>
    <xf numFmtId="164" fontId="27" fillId="2" borderId="22" xfId="0" applyNumberFormat="1" applyFont="1" applyFill="1" applyBorder="1" applyAlignment="1" applyProtection="1"/>
    <xf numFmtId="164" fontId="27" fillId="2" borderId="23" xfId="0" applyNumberFormat="1" applyFont="1" applyFill="1" applyBorder="1" applyAlignment="1" applyProtection="1"/>
    <xf numFmtId="0" fontId="27" fillId="0" borderId="30" xfId="0" applyFont="1" applyBorder="1" applyAlignment="1" applyProtection="1">
      <alignment horizontal="left"/>
    </xf>
    <xf numFmtId="0" fontId="27" fillId="0" borderId="6" xfId="0" applyFont="1" applyBorder="1" applyAlignment="1" applyProtection="1">
      <alignment horizontal="left"/>
    </xf>
    <xf numFmtId="0" fontId="27" fillId="0" borderId="14" xfId="0" applyFont="1" applyBorder="1" applyAlignment="1" applyProtection="1">
      <alignment horizontal="left"/>
    </xf>
    <xf numFmtId="164" fontId="27" fillId="0" borderId="11" xfId="0" applyNumberFormat="1" applyFont="1" applyBorder="1" applyAlignment="1" applyProtection="1"/>
    <xf numFmtId="164" fontId="27" fillId="0" borderId="31" xfId="0" applyNumberFormat="1" applyFont="1" applyBorder="1" applyAlignment="1" applyProtection="1"/>
    <xf numFmtId="0" fontId="27" fillId="0" borderId="24" xfId="0" applyFont="1" applyBorder="1" applyAlignment="1" applyProtection="1">
      <alignment horizontal="left"/>
    </xf>
    <xf numFmtId="0" fontId="27" fillId="0" borderId="3" xfId="0" applyFont="1" applyBorder="1" applyAlignment="1" applyProtection="1">
      <alignment horizontal="left"/>
    </xf>
    <xf numFmtId="0" fontId="27" fillId="0" borderId="5" xfId="0" applyFont="1" applyBorder="1" applyAlignment="1" applyProtection="1">
      <alignment horizontal="left"/>
    </xf>
    <xf numFmtId="0" fontId="6" fillId="0" borderId="4" xfId="0" applyFont="1" applyBorder="1" applyAlignment="1" applyProtection="1">
      <alignment horizontal="left" wrapText="1"/>
    </xf>
    <xf numFmtId="164" fontId="6" fillId="0" borderId="2" xfId="0" applyNumberFormat="1" applyFont="1" applyBorder="1" applyAlignment="1" applyProtection="1">
      <alignment horizontal="right" vertical="center"/>
    </xf>
    <xf numFmtId="164" fontId="6" fillId="0" borderId="5" xfId="0" applyNumberFormat="1" applyFont="1" applyBorder="1" applyAlignment="1" applyProtection="1">
      <alignment horizontal="right" vertical="center"/>
    </xf>
    <xf numFmtId="0" fontId="30" fillId="3" borderId="3" xfId="0" applyFont="1" applyFill="1" applyBorder="1" applyProtection="1"/>
    <xf numFmtId="0" fontId="30" fillId="3" borderId="4" xfId="0" applyFont="1" applyFill="1" applyBorder="1" applyProtection="1"/>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 xfId="0" applyFont="1" applyBorder="1" applyAlignment="1">
      <alignment horizontal="left" wrapText="1"/>
    </xf>
    <xf numFmtId="164" fontId="6" fillId="0" borderId="9" xfId="0" applyNumberFormat="1" applyFont="1" applyBorder="1" applyAlignment="1">
      <alignment vertical="center"/>
    </xf>
    <xf numFmtId="0" fontId="27" fillId="4" borderId="20" xfId="0" applyFont="1" applyFill="1" applyBorder="1" applyAlignment="1"/>
    <xf numFmtId="0" fontId="29" fillId="3" borderId="21" xfId="0" applyFont="1" applyFill="1" applyBorder="1"/>
    <xf numFmtId="0" fontId="29" fillId="3" borderId="52" xfId="0" applyFont="1" applyFill="1" applyBorder="1"/>
    <xf numFmtId="164" fontId="6" fillId="0" borderId="9" xfId="0" applyNumberFormat="1" applyFont="1" applyBorder="1" applyAlignment="1"/>
    <xf numFmtId="0" fontId="6" fillId="0" borderId="1" xfId="0" applyFont="1" applyBorder="1" applyAlignment="1">
      <alignment horizontal="left"/>
    </xf>
    <xf numFmtId="164" fontId="6" fillId="0" borderId="1" xfId="0" applyNumberFormat="1" applyFont="1" applyBorder="1" applyAlignment="1"/>
    <xf numFmtId="164" fontId="27" fillId="0" borderId="11" xfId="0" applyNumberFormat="1" applyFont="1" applyBorder="1" applyAlignment="1"/>
    <xf numFmtId="164" fontId="27" fillId="0" borderId="31" xfId="0" applyNumberFormat="1" applyFont="1" applyBorder="1" applyAlignment="1"/>
    <xf numFmtId="0" fontId="27" fillId="0" borderId="24" xfId="0" applyFont="1" applyBorder="1" applyAlignment="1">
      <alignment horizontal="left"/>
    </xf>
    <xf numFmtId="0" fontId="27" fillId="0" borderId="3" xfId="0" applyFont="1" applyBorder="1" applyAlignment="1">
      <alignment horizontal="left"/>
    </xf>
    <xf numFmtId="0" fontId="27" fillId="0" borderId="16" xfId="0" applyFont="1" applyBorder="1" applyAlignment="1">
      <alignment horizontal="left"/>
    </xf>
    <xf numFmtId="0" fontId="27" fillId="0" borderId="19" xfId="0" applyFont="1" applyBorder="1" applyAlignment="1">
      <alignment horizontal="left"/>
    </xf>
    <xf numFmtId="164" fontId="27" fillId="0" borderId="15" xfId="0" applyNumberFormat="1" applyFont="1" applyBorder="1" applyAlignment="1"/>
    <xf numFmtId="164" fontId="27" fillId="0" borderId="54" xfId="0" applyNumberFormat="1" applyFont="1" applyBorder="1" applyAlignment="1"/>
    <xf numFmtId="0" fontId="6" fillId="0" borderId="11" xfId="0" applyFont="1" applyBorder="1" applyAlignment="1">
      <alignment horizontal="left" wrapText="1"/>
    </xf>
    <xf numFmtId="0" fontId="6" fillId="0" borderId="6" xfId="0" applyFont="1" applyBorder="1" applyAlignment="1">
      <alignment horizontal="left" wrapText="1"/>
    </xf>
    <xf numFmtId="0" fontId="6" fillId="0" borderId="14" xfId="0" applyFont="1" applyBorder="1" applyAlignment="1">
      <alignment horizontal="left" wrapText="1"/>
    </xf>
    <xf numFmtId="164" fontId="27" fillId="4" borderId="53" xfId="0" applyNumberFormat="1" applyFont="1" applyFill="1" applyBorder="1" applyAlignment="1"/>
    <xf numFmtId="0" fontId="27" fillId="4" borderId="23" xfId="0" applyFont="1" applyFill="1" applyBorder="1" applyAlignment="1"/>
    <xf numFmtId="0" fontId="27" fillId="2" borderId="20" xfId="0" applyFont="1" applyFill="1" applyBorder="1" applyAlignment="1"/>
    <xf numFmtId="0" fontId="27" fillId="2" borderId="21" xfId="0" applyFont="1" applyFill="1" applyBorder="1" applyAlignment="1"/>
    <xf numFmtId="0" fontId="35" fillId="2" borderId="21" xfId="0" applyFont="1" applyFill="1" applyBorder="1"/>
    <xf numFmtId="164" fontId="27" fillId="2" borderId="22" xfId="0" applyNumberFormat="1" applyFont="1" applyFill="1" applyBorder="1" applyAlignment="1"/>
    <xf numFmtId="164" fontId="27" fillId="2" borderId="23" xfId="0" applyNumberFormat="1" applyFont="1" applyFill="1" applyBorder="1" applyAlignment="1"/>
    <xf numFmtId="0" fontId="27" fillId="0" borderId="30" xfId="0" applyFont="1" applyBorder="1" applyAlignment="1">
      <alignment horizontal="left"/>
    </xf>
    <xf numFmtId="0" fontId="27" fillId="0" borderId="6" xfId="0" applyFont="1" applyBorder="1" applyAlignment="1">
      <alignment horizontal="left"/>
    </xf>
    <xf numFmtId="0" fontId="27" fillId="0" borderId="14" xfId="0" applyFont="1" applyBorder="1" applyAlignment="1">
      <alignment horizontal="left"/>
    </xf>
    <xf numFmtId="0" fontId="6" fillId="0" borderId="9" xfId="0" applyFont="1" applyBorder="1" applyAlignment="1">
      <alignment horizontal="left"/>
    </xf>
    <xf numFmtId="0" fontId="28" fillId="4" borderId="20" xfId="0" applyFont="1" applyFill="1" applyBorder="1" applyAlignment="1"/>
    <xf numFmtId="0" fontId="30" fillId="3" borderId="21" xfId="0" applyFont="1" applyFill="1" applyBorder="1"/>
    <xf numFmtId="0" fontId="30" fillId="3" borderId="52" xfId="0" applyFont="1" applyFill="1" applyBorder="1"/>
    <xf numFmtId="0" fontId="27" fillId="4" borderId="53" xfId="0" applyFont="1" applyFill="1" applyBorder="1" applyAlignment="1"/>
    <xf numFmtId="0" fontId="6" fillId="0" borderId="9" xfId="0" applyFont="1" applyBorder="1" applyAlignment="1"/>
    <xf numFmtId="0" fontId="29" fillId="0" borderId="9" xfId="0" applyFont="1" applyBorder="1"/>
    <xf numFmtId="0" fontId="6" fillId="0" borderId="10" xfId="0" applyFont="1" applyBorder="1" applyAlignment="1"/>
    <xf numFmtId="164" fontId="6" fillId="0" borderId="13" xfId="0" applyNumberFormat="1" applyFont="1" applyBorder="1" applyAlignment="1"/>
    <xf numFmtId="164" fontId="27" fillId="4" borderId="28" xfId="0" applyNumberFormat="1" applyFont="1" applyFill="1" applyBorder="1" applyAlignment="1"/>
    <xf numFmtId="164" fontId="27" fillId="4" borderId="29" xfId="0" applyNumberFormat="1" applyFont="1" applyFill="1" applyBorder="1" applyAlignment="1"/>
    <xf numFmtId="0" fontId="2" fillId="0" borderId="9" xfId="0" applyFont="1" applyBorder="1" applyAlignment="1"/>
    <xf numFmtId="0" fontId="38" fillId="0" borderId="9" xfId="0" applyFont="1" applyBorder="1"/>
    <xf numFmtId="0" fontId="27" fillId="0" borderId="5" xfId="0" applyFont="1" applyBorder="1" applyAlignment="1">
      <alignment horizontal="left"/>
    </xf>
    <xf numFmtId="164" fontId="27" fillId="0" borderId="2" xfId="0" applyNumberFormat="1" applyFont="1" applyBorder="1" applyAlignment="1"/>
    <xf numFmtId="164" fontId="27" fillId="0" borderId="25" xfId="0" applyNumberFormat="1" applyFont="1" applyBorder="1" applyAlignment="1"/>
    <xf numFmtId="0" fontId="37" fillId="3" borderId="21" xfId="0" applyFont="1" applyFill="1" applyBorder="1"/>
    <xf numFmtId="0" fontId="37" fillId="3" borderId="52" xfId="0" applyFont="1" applyFill="1" applyBorder="1"/>
    <xf numFmtId="164" fontId="6" fillId="0" borderId="2" xfId="0" applyNumberFormat="1" applyFont="1" applyBorder="1" applyAlignment="1">
      <alignment horizontal="center"/>
    </xf>
    <xf numFmtId="164" fontId="6" fillId="0" borderId="5" xfId="0" applyNumberFormat="1" applyFont="1" applyBorder="1" applyAlignment="1">
      <alignment horizontal="center"/>
    </xf>
    <xf numFmtId="0" fontId="6" fillId="0" borderId="2" xfId="0" applyFont="1" applyFill="1" applyBorder="1" applyAlignment="1">
      <alignment wrapText="1"/>
    </xf>
    <xf numFmtId="0" fontId="6" fillId="0" borderId="3" xfId="0" applyFont="1" applyFill="1" applyBorder="1" applyAlignment="1">
      <alignment wrapText="1"/>
    </xf>
    <xf numFmtId="0" fontId="29" fillId="0" borderId="5" xfId="0" applyFont="1" applyFill="1" applyBorder="1" applyAlignment="1">
      <alignment wrapText="1"/>
    </xf>
    <xf numFmtId="164" fontId="6" fillId="0" borderId="1" xfId="0" applyNumberFormat="1" applyFont="1" applyBorder="1" applyAlignment="1">
      <alignment vertical="center"/>
    </xf>
    <xf numFmtId="0" fontId="6" fillId="0" borderId="1" xfId="0" applyFont="1" applyFill="1" applyBorder="1" applyAlignment="1"/>
    <xf numFmtId="0" fontId="29" fillId="0" borderId="1" xfId="0" applyFont="1" applyFill="1" applyBorder="1"/>
    <xf numFmtId="0" fontId="27" fillId="6" borderId="1" xfId="0" applyFont="1" applyFill="1" applyBorder="1" applyAlignment="1"/>
    <xf numFmtId="0" fontId="35" fillId="6" borderId="1" xfId="0" applyFont="1" applyFill="1" applyBorder="1"/>
    <xf numFmtId="164" fontId="6" fillId="6" borderId="1" xfId="0" applyNumberFormat="1" applyFont="1" applyFill="1" applyBorder="1" applyAlignment="1"/>
    <xf numFmtId="0" fontId="6" fillId="0" borderId="1" xfId="0" applyFont="1" applyBorder="1" applyAlignment="1"/>
    <xf numFmtId="0" fontId="29" fillId="0" borderId="1" xfId="0" applyFont="1" applyBorder="1"/>
    <xf numFmtId="0" fontId="27" fillId="4" borderId="50" xfId="0" applyFont="1" applyFill="1" applyBorder="1" applyAlignment="1"/>
    <xf numFmtId="0" fontId="29" fillId="3" borderId="48" xfId="0" applyFont="1" applyFill="1" applyBorder="1"/>
    <xf numFmtId="0" fontId="29" fillId="3" borderId="55" xfId="0" applyFont="1" applyFill="1" applyBorder="1"/>
    <xf numFmtId="0" fontId="27" fillId="4" borderId="56" xfId="0" applyFont="1" applyFill="1" applyBorder="1" applyAlignment="1"/>
    <xf numFmtId="0" fontId="27" fillId="4" borderId="51" xfId="0" applyFont="1" applyFill="1" applyBorder="1" applyAlignment="1"/>
    <xf numFmtId="0" fontId="6" fillId="6" borderId="1" xfId="0" applyFont="1" applyFill="1" applyBorder="1" applyAlignment="1"/>
    <xf numFmtId="0" fontId="29" fillId="6" borderId="1" xfId="0" applyFont="1" applyFill="1" applyBorder="1"/>
    <xf numFmtId="0" fontId="6" fillId="0" borderId="2" xfId="0" applyFont="1" applyBorder="1" applyAlignment="1">
      <alignment wrapText="1"/>
    </xf>
    <xf numFmtId="0" fontId="6" fillId="0" borderId="3" xfId="0" applyFont="1" applyBorder="1" applyAlignment="1">
      <alignment wrapText="1"/>
    </xf>
    <xf numFmtId="0" fontId="29" fillId="0" borderId="5" xfId="0" applyFont="1" applyBorder="1" applyAlignment="1">
      <alignment wrapText="1"/>
    </xf>
    <xf numFmtId="0" fontId="6" fillId="0" borderId="1" xfId="0" applyFont="1" applyBorder="1" applyAlignment="1">
      <alignment wrapText="1"/>
    </xf>
    <xf numFmtId="164" fontId="6" fillId="0" borderId="1" xfId="0" applyNumberFormat="1" applyFont="1" applyBorder="1" applyAlignment="1">
      <alignment vertical="center" wrapText="1"/>
    </xf>
    <xf numFmtId="164" fontId="6" fillId="0" borderId="2" xfId="0" applyNumberFormat="1" applyFont="1" applyBorder="1" applyAlignment="1">
      <alignment vertical="center"/>
    </xf>
    <xf numFmtId="164" fontId="6" fillId="0" borderId="5" xfId="0" applyNumberFormat="1" applyFont="1" applyBorder="1" applyAlignment="1">
      <alignment vertical="center"/>
    </xf>
    <xf numFmtId="0" fontId="28" fillId="4" borderId="21" xfId="0" applyFont="1" applyFill="1" applyBorder="1" applyAlignment="1"/>
    <xf numFmtId="0" fontId="28" fillId="4" borderId="52" xfId="0" applyFont="1" applyFill="1" applyBorder="1" applyAlignment="1"/>
    <xf numFmtId="0" fontId="6" fillId="0" borderId="9" xfId="0" applyFont="1" applyBorder="1" applyAlignment="1">
      <alignment wrapText="1"/>
    </xf>
    <xf numFmtId="0" fontId="39" fillId="2" borderId="0" xfId="0" applyFont="1" applyFill="1" applyBorder="1" applyAlignment="1" applyProtection="1">
      <alignment horizontal="center" vertical="center" wrapText="1"/>
    </xf>
  </cellXfs>
  <cellStyles count="3">
    <cellStyle name="Lien hypertexte" xfId="1" builtinId="8"/>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109727</xdr:colOff>
      <xdr:row>0</xdr:row>
      <xdr:rowOff>21946</xdr:rowOff>
    </xdr:from>
    <xdr:to>
      <xdr:col>2</xdr:col>
      <xdr:colOff>14629</xdr:colOff>
      <xdr:row>5</xdr:row>
      <xdr:rowOff>161500</xdr:rowOff>
    </xdr:to>
    <xdr:pic>
      <xdr:nvPicPr>
        <xdr:cNvPr id="15" name="Image 14" descr="https://scontent.fymy1-2.fna.fbcdn.net/v/t1.0-9/p960x960/41606157_1827844280656914_1938208269830979584_o.png?_nc_cat=111&amp;_nc_sid=e3f864&amp;_nc_ohc=S8Ucpi_o4tYAX-IbkZx&amp;_nc_ht=scontent.fymy1-2.fna&amp;oh=cbd996d14ca0e36d84599dfdbf54ee9f&amp;oe=5EB166E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09727" y="21946"/>
          <a:ext cx="2055571" cy="109053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887446</xdr:colOff>
      <xdr:row>9</xdr:row>
      <xdr:rowOff>190195</xdr:rowOff>
    </xdr:to>
    <xdr:pic>
      <xdr:nvPicPr>
        <xdr:cNvPr id="5" name="Image 4" descr="https://scontent.fymy1-2.fna.fbcdn.net/v/t1.0-9/p960x960/41606157_1827844280656914_1938208269830979584_o.png?_nc_cat=111&amp;_nc_sid=e3f864&amp;_nc_ohc=S8Ucpi_o4tYAX-IbkZx&amp;_nc_ht=scontent.fymy1-2.fna&amp;oh=cbd996d14ca0e36d84599dfdbf54ee9f&amp;oe=5EB166E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3740374" cy="196778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13904</xdr:colOff>
      <xdr:row>0</xdr:row>
      <xdr:rowOff>7315</xdr:rowOff>
    </xdr:from>
    <xdr:to>
      <xdr:col>3</xdr:col>
      <xdr:colOff>873542</xdr:colOff>
      <xdr:row>9</xdr:row>
      <xdr:rowOff>182881</xdr:rowOff>
    </xdr:to>
    <xdr:pic>
      <xdr:nvPicPr>
        <xdr:cNvPr id="3" name="Image 2" descr="https://scontent.fymy1-2.fna.fbcdn.net/v/t1.0-9/p960x960/41606157_1827844280656914_1938208269830979584_o.png?_nc_cat=111&amp;_nc_sid=e3f864&amp;_nc_ohc=S8Ucpi_o4tYAX-IbkZx&amp;_nc_ht=scontent.fymy1-2.fna&amp;oh=cbd996d14ca0e36d84599dfdbf54ee9f&amp;oe=5EB166E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904" y="7315"/>
          <a:ext cx="3712566" cy="19531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859638</xdr:colOff>
      <xdr:row>9</xdr:row>
      <xdr:rowOff>175566</xdr:rowOff>
    </xdr:to>
    <xdr:pic>
      <xdr:nvPicPr>
        <xdr:cNvPr id="3" name="Image 2" descr="https://scontent.fymy1-2.fna.fbcdn.net/v/t1.0-9/p960x960/41606157_1827844280656914_1938208269830979584_o.png?_nc_cat=111&amp;_nc_sid=e3f864&amp;_nc_ohc=S8Ucpi_o4tYAX-IbkZx&amp;_nc_ht=scontent.fymy1-2.fna&amp;oh=cbd996d14ca0e36d84599dfdbf54ee9f&amp;oe=5EB166E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3712566" cy="19531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859638</xdr:colOff>
      <xdr:row>9</xdr:row>
      <xdr:rowOff>175566</xdr:rowOff>
    </xdr:to>
    <xdr:pic>
      <xdr:nvPicPr>
        <xdr:cNvPr id="3" name="Image 2" descr="https://scontent.fymy1-2.fna.fbcdn.net/v/t1.0-9/p960x960/41606157_1827844280656914_1938208269830979584_o.png?_nc_cat=111&amp;_nc_sid=e3f864&amp;_nc_ohc=S8Ucpi_o4tYAX-IbkZx&amp;_nc_ht=scontent.fymy1-2.fna&amp;oh=cbd996d14ca0e36d84599dfdbf54ee9f&amp;oe=5EB166E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3712566" cy="19531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859638</xdr:colOff>
      <xdr:row>9</xdr:row>
      <xdr:rowOff>175566</xdr:rowOff>
    </xdr:to>
    <xdr:pic>
      <xdr:nvPicPr>
        <xdr:cNvPr id="3" name="Image 2" descr="https://scontent.fymy1-2.fna.fbcdn.net/v/t1.0-9/p960x960/41606157_1827844280656914_1938208269830979584_o.png?_nc_cat=111&amp;_nc_sid=e3f864&amp;_nc_ohc=S8Ucpi_o4tYAX-IbkZx&amp;_nc_ht=scontent.fymy1-2.fna&amp;oh=cbd996d14ca0e36d84599dfdbf54ee9f&amp;oe=5EB166E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3712566" cy="19531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859638</xdr:colOff>
      <xdr:row>9</xdr:row>
      <xdr:rowOff>175566</xdr:rowOff>
    </xdr:to>
    <xdr:pic>
      <xdr:nvPicPr>
        <xdr:cNvPr id="3" name="Image 2" descr="https://scontent.fymy1-2.fna.fbcdn.net/v/t1.0-9/p960x960/41606157_1827844280656914_1938208269830979584_o.png?_nc_cat=111&amp;_nc_sid=e3f864&amp;_nc_ohc=S8Ucpi_o4tYAX-IbkZx&amp;_nc_ht=scontent.fymy1-2.fna&amp;oh=cbd996d14ca0e36d84599dfdbf54ee9f&amp;oe=5EB166E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3712566" cy="19531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859638</xdr:colOff>
      <xdr:row>9</xdr:row>
      <xdr:rowOff>175566</xdr:rowOff>
    </xdr:to>
    <xdr:pic>
      <xdr:nvPicPr>
        <xdr:cNvPr id="3" name="Image 2" descr="https://scontent.fymy1-2.fna.fbcdn.net/v/t1.0-9/p960x960/41606157_1827844280656914_1938208269830979584_o.png?_nc_cat=111&amp;_nc_sid=e3f864&amp;_nc_ohc=S8Ucpi_o4tYAX-IbkZx&amp;_nc_ht=scontent.fymy1-2.fna&amp;oh=cbd996d14ca0e36d84599dfdbf54ee9f&amp;oe=5EB166E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0"/>
          <a:ext cx="3712566" cy="19531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liniquemyo-flor.ca/" TargetMode="External"/><Relationship Id="rId1" Type="http://schemas.openxmlformats.org/officeDocument/2006/relationships/hyperlink" Target="mailto:jessika.tm@myo-flor.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iniquemyo-flor.ca/" TargetMode="External"/><Relationship Id="rId2" Type="http://schemas.openxmlformats.org/officeDocument/2006/relationships/hyperlink" Target="mailto:jessika.tm@myo-flor.com" TargetMode="External"/><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liniquemyo-flor.ca/" TargetMode="External"/><Relationship Id="rId1" Type="http://schemas.openxmlformats.org/officeDocument/2006/relationships/hyperlink" Target="mailto:jessika.tm@myo-flor.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liniquemyo-flor.ca/" TargetMode="External"/><Relationship Id="rId1" Type="http://schemas.openxmlformats.org/officeDocument/2006/relationships/hyperlink" Target="mailto:jessika.tm@myo-flor.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liniquemyo-flor.ca/" TargetMode="External"/><Relationship Id="rId1" Type="http://schemas.openxmlformats.org/officeDocument/2006/relationships/hyperlink" Target="mailto:jessika.tm@myo-flor.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liniquemyo-flor.ca/" TargetMode="External"/><Relationship Id="rId1" Type="http://schemas.openxmlformats.org/officeDocument/2006/relationships/hyperlink" Target="mailto:jessika.tm@myo-flor.co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liniquemyo-flor.ca/" TargetMode="External"/><Relationship Id="rId1" Type="http://schemas.openxmlformats.org/officeDocument/2006/relationships/hyperlink" Target="mailto:jessika.tm@myo-flor.com"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liniquemyo-flor.ca/" TargetMode="External"/><Relationship Id="rId1" Type="http://schemas.openxmlformats.org/officeDocument/2006/relationships/hyperlink" Target="mailto:jessika.tm@myo-flor.com"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tabColor theme="9" tint="0.39997558519241921"/>
  </sheetPr>
  <dimension ref="A1:N47"/>
  <sheetViews>
    <sheetView topLeftCell="A30" zoomScaleNormal="100" workbookViewId="0">
      <selection activeCell="B15" sqref="B15:G15"/>
    </sheetView>
  </sheetViews>
  <sheetFormatPr baseColWidth="10" defaultColWidth="11.1796875" defaultRowHeight="14.5"/>
  <cols>
    <col min="1" max="1" width="18.1796875" style="12" customWidth="1"/>
    <col min="2" max="2" width="11.1796875" style="12"/>
    <col min="3" max="3" width="3" style="12" customWidth="1"/>
    <col min="4" max="4" width="25.26953125" style="12" customWidth="1"/>
    <col min="5" max="5" width="11.1796875" style="12"/>
    <col min="6" max="6" width="2.453125" style="12" customWidth="1"/>
    <col min="7" max="7" width="8.26953125" style="12" customWidth="1"/>
    <col min="8" max="8" width="10.26953125" style="12" customWidth="1"/>
    <col min="9" max="16384" width="11.1796875" style="12"/>
  </cols>
  <sheetData>
    <row r="1" spans="1:9" ht="14.65" customHeight="1">
      <c r="D1" s="13"/>
      <c r="E1" s="238" t="s">
        <v>10</v>
      </c>
      <c r="F1" s="238"/>
      <c r="G1" s="238"/>
      <c r="H1" s="238"/>
      <c r="I1" s="238"/>
    </row>
    <row r="2" spans="1:9" ht="14.65" customHeight="1">
      <c r="D2" s="13"/>
      <c r="E2" s="238"/>
      <c r="F2" s="238"/>
      <c r="G2" s="238"/>
      <c r="H2" s="238"/>
      <c r="I2" s="238"/>
    </row>
    <row r="3" spans="1:9" ht="14.65" customHeight="1">
      <c r="D3" s="13"/>
      <c r="E3" s="238"/>
      <c r="F3" s="238"/>
      <c r="G3" s="238"/>
      <c r="H3" s="238"/>
      <c r="I3" s="238"/>
    </row>
    <row r="5" spans="1:9" ht="17.5">
      <c r="G5" s="242" t="s">
        <v>11</v>
      </c>
      <c r="H5" s="242"/>
      <c r="I5" s="242"/>
    </row>
    <row r="6" spans="1:9" ht="15.5">
      <c r="G6" s="237">
        <f ca="1">TODAY()</f>
        <v>43936</v>
      </c>
      <c r="H6" s="237"/>
      <c r="I6" s="237"/>
    </row>
    <row r="7" spans="1:9">
      <c r="A7" s="14" t="s">
        <v>29</v>
      </c>
    </row>
    <row r="8" spans="1:9">
      <c r="A8" s="15" t="s">
        <v>2</v>
      </c>
    </row>
    <row r="9" spans="1:9">
      <c r="A9" s="16" t="s">
        <v>9</v>
      </c>
    </row>
    <row r="10" spans="1:9">
      <c r="A10" s="17" t="s">
        <v>30</v>
      </c>
    </row>
    <row r="11" spans="1:9">
      <c r="A11" s="17"/>
    </row>
    <row r="13" spans="1:9" ht="20">
      <c r="A13" s="240" t="s">
        <v>12</v>
      </c>
      <c r="B13" s="240"/>
      <c r="C13" s="240"/>
      <c r="D13" s="240"/>
      <c r="E13" s="240"/>
      <c r="F13" s="240"/>
      <c r="G13" s="240"/>
    </row>
    <row r="14" spans="1:9" ht="10.4" customHeight="1">
      <c r="A14" s="18"/>
      <c r="B14" s="18"/>
      <c r="C14" s="18"/>
      <c r="D14" s="18"/>
      <c r="E14" s="18"/>
      <c r="F14" s="18"/>
      <c r="G14" s="18"/>
    </row>
    <row r="15" spans="1:9">
      <c r="A15" s="9" t="s">
        <v>13</v>
      </c>
      <c r="B15" s="241" t="s">
        <v>18</v>
      </c>
      <c r="C15" s="241"/>
      <c r="D15" s="241"/>
      <c r="E15" s="241"/>
      <c r="F15" s="241"/>
      <c r="G15" s="241"/>
    </row>
    <row r="16" spans="1:9" ht="14.65" customHeight="1">
      <c r="A16" s="11" t="s">
        <v>14</v>
      </c>
      <c r="B16" s="241" t="s">
        <v>18</v>
      </c>
      <c r="C16" s="241"/>
      <c r="D16" s="241"/>
      <c r="E16" s="241"/>
      <c r="F16" s="241"/>
      <c r="G16" s="241"/>
    </row>
    <row r="17" spans="1:8">
      <c r="A17" s="9" t="s">
        <v>15</v>
      </c>
      <c r="B17" s="241" t="s">
        <v>18</v>
      </c>
      <c r="C17" s="241"/>
      <c r="D17" s="241"/>
      <c r="E17" s="241"/>
      <c r="F17" s="241"/>
      <c r="G17" s="241"/>
    </row>
    <row r="18" spans="1:8">
      <c r="A18" s="9" t="s">
        <v>16</v>
      </c>
      <c r="B18" s="241" t="s">
        <v>18</v>
      </c>
      <c r="C18" s="241"/>
      <c r="D18" s="241"/>
      <c r="E18" s="241"/>
      <c r="F18" s="241"/>
      <c r="G18" s="241"/>
    </row>
    <row r="19" spans="1:8">
      <c r="A19" s="9" t="s">
        <v>17</v>
      </c>
      <c r="B19" s="241" t="s">
        <v>18</v>
      </c>
      <c r="C19" s="241"/>
      <c r="D19" s="241"/>
      <c r="E19" s="241"/>
      <c r="F19" s="241"/>
      <c r="G19" s="241"/>
    </row>
    <row r="20" spans="1:8">
      <c r="A20" s="19"/>
      <c r="B20" s="19"/>
      <c r="C20" s="19"/>
      <c r="D20" s="19"/>
      <c r="E20" s="19"/>
      <c r="F20" s="19"/>
      <c r="G20" s="19"/>
    </row>
    <row r="22" spans="1:8" ht="28.9" customHeight="1">
      <c r="A22" s="239" t="s">
        <v>27</v>
      </c>
      <c r="B22" s="239"/>
      <c r="C22" s="239"/>
      <c r="D22" s="239"/>
      <c r="E22" s="239"/>
      <c r="F22" s="20"/>
      <c r="G22" s="243" t="s">
        <v>26</v>
      </c>
      <c r="H22" s="243"/>
    </row>
    <row r="23" spans="1:8">
      <c r="A23" s="21"/>
      <c r="B23" s="21"/>
      <c r="C23" s="19"/>
      <c r="D23" s="19"/>
      <c r="E23" s="19"/>
      <c r="F23" s="19"/>
      <c r="G23" s="19"/>
    </row>
    <row r="24" spans="1:8" ht="15.5">
      <c r="A24" s="234" t="s">
        <v>19</v>
      </c>
      <c r="B24" s="234"/>
      <c r="C24" s="234"/>
      <c r="D24" s="234"/>
      <c r="E24" s="234"/>
      <c r="F24" s="22"/>
      <c r="G24" s="228">
        <f>HERBORISTERIE!G421</f>
        <v>0</v>
      </c>
      <c r="H24" s="228"/>
    </row>
    <row r="25" spans="1:8" ht="15.5">
      <c r="A25" s="234" t="s">
        <v>20</v>
      </c>
      <c r="B25" s="234"/>
      <c r="C25" s="234"/>
      <c r="D25" s="234"/>
      <c r="E25" s="234"/>
      <c r="F25" s="23"/>
      <c r="G25" s="228">
        <f>'CHEVEUX, CORPS ET VISAGE'!G330:H330</f>
        <v>0</v>
      </c>
      <c r="H25" s="228"/>
    </row>
    <row r="26" spans="1:8" ht="15.5">
      <c r="A26" s="234" t="s">
        <v>21</v>
      </c>
      <c r="B26" s="234"/>
      <c r="C26" s="234"/>
      <c r="D26" s="234"/>
      <c r="E26" s="234"/>
      <c r="F26" s="23"/>
      <c r="G26" s="228">
        <f>'SANTÉ DES ENFANTS'!G99:H99</f>
        <v>0</v>
      </c>
      <c r="H26" s="228"/>
    </row>
    <row r="27" spans="1:8" ht="15.5">
      <c r="A27" s="234" t="s">
        <v>22</v>
      </c>
      <c r="B27" s="234"/>
      <c r="C27" s="234"/>
      <c r="D27" s="234"/>
      <c r="E27" s="234"/>
      <c r="F27" s="23"/>
      <c r="G27" s="228">
        <f>ENCENS!G92</f>
        <v>0</v>
      </c>
      <c r="H27" s="228"/>
    </row>
    <row r="28" spans="1:8" ht="15.5">
      <c r="A28" s="234" t="s">
        <v>23</v>
      </c>
      <c r="B28" s="234"/>
      <c r="C28" s="234"/>
      <c r="D28" s="234"/>
      <c r="E28" s="234"/>
      <c r="F28" s="23"/>
      <c r="G28" s="228">
        <f>'MATIÈRES PREMIÈRE ET CONTENANTS'!G105:H105</f>
        <v>0</v>
      </c>
      <c r="H28" s="228"/>
    </row>
    <row r="29" spans="1:8" ht="15.5">
      <c r="A29" s="234" t="s">
        <v>24</v>
      </c>
      <c r="B29" s="234"/>
      <c r="C29" s="234"/>
      <c r="D29" s="234"/>
      <c r="E29" s="234"/>
      <c r="F29" s="23"/>
      <c r="G29" s="228">
        <f>'ZÉRO-DÉCHET'!G76:H76</f>
        <v>0</v>
      </c>
      <c r="H29" s="228"/>
    </row>
    <row r="30" spans="1:8" ht="15.5">
      <c r="A30" s="234" t="s">
        <v>25</v>
      </c>
      <c r="B30" s="234"/>
      <c r="C30" s="234"/>
      <c r="D30" s="234"/>
      <c r="E30" s="234"/>
      <c r="F30" s="23"/>
      <c r="G30" s="228">
        <f>AUTRES!G114</f>
        <v>0</v>
      </c>
      <c r="H30" s="228"/>
    </row>
    <row r="31" spans="1:8">
      <c r="A31" s="21"/>
      <c r="B31" s="21"/>
      <c r="C31" s="21"/>
      <c r="D31" s="21"/>
      <c r="E31" s="21"/>
      <c r="F31" s="21"/>
      <c r="G31" s="21"/>
    </row>
    <row r="32" spans="1:8" ht="15.5">
      <c r="A32" s="235" t="s">
        <v>4</v>
      </c>
      <c r="B32" s="235"/>
      <c r="C32" s="235"/>
      <c r="D32" s="236"/>
      <c r="E32" s="24"/>
      <c r="F32" s="25"/>
      <c r="G32" s="229">
        <f>SUM(G24:H30)</f>
        <v>0</v>
      </c>
      <c r="H32" s="229"/>
    </row>
    <row r="33" spans="1:14" ht="15.5">
      <c r="A33" s="230" t="s">
        <v>28</v>
      </c>
      <c r="B33" s="230"/>
      <c r="C33" s="230"/>
      <c r="D33" s="230"/>
      <c r="E33" s="26"/>
      <c r="F33" s="26"/>
      <c r="G33" s="231">
        <f>G32*0.05</f>
        <v>0</v>
      </c>
      <c r="H33" s="231"/>
    </row>
    <row r="34" spans="1:14" ht="15.5">
      <c r="A34" s="230" t="s">
        <v>6</v>
      </c>
      <c r="B34" s="230"/>
      <c r="C34" s="230"/>
      <c r="D34" s="230"/>
      <c r="E34" s="27"/>
      <c r="F34" s="27"/>
      <c r="G34" s="231">
        <f>G32*0.09975</f>
        <v>0</v>
      </c>
      <c r="H34" s="231"/>
    </row>
    <row r="35" spans="1:14" ht="24.25" customHeight="1">
      <c r="A35" s="28" t="s">
        <v>7</v>
      </c>
      <c r="B35" s="29"/>
      <c r="C35" s="29"/>
      <c r="D35" s="29"/>
      <c r="E35" s="29"/>
      <c r="F35" s="29"/>
      <c r="G35" s="233">
        <f>SUM(G32:H34)</f>
        <v>0</v>
      </c>
      <c r="H35" s="233"/>
      <c r="J35" s="31"/>
      <c r="K35" s="31"/>
      <c r="L35" s="31"/>
      <c r="M35" s="31"/>
      <c r="N35" s="31"/>
    </row>
    <row r="36" spans="1:14">
      <c r="A36" s="30"/>
      <c r="B36" s="30"/>
      <c r="C36" s="30"/>
      <c r="D36" s="30"/>
      <c r="E36" s="30"/>
      <c r="F36" s="30"/>
      <c r="G36" s="30"/>
      <c r="H36" s="30"/>
      <c r="J36" s="31"/>
      <c r="K36" s="31"/>
      <c r="L36" s="31"/>
      <c r="M36" s="31"/>
      <c r="N36" s="31"/>
    </row>
    <row r="37" spans="1:14" ht="15">
      <c r="A37" s="232" t="s">
        <v>35</v>
      </c>
      <c r="B37" s="232"/>
      <c r="C37" s="232"/>
      <c r="D37" s="232"/>
      <c r="E37" s="232"/>
      <c r="F37" s="232"/>
      <c r="G37" s="232"/>
      <c r="H37" s="232"/>
      <c r="J37" s="31"/>
      <c r="K37" s="31"/>
      <c r="L37" s="31"/>
      <c r="M37" s="31"/>
      <c r="N37" s="31"/>
    </row>
    <row r="38" spans="1:14" ht="15" customHeight="1">
      <c r="A38" s="518" t="s">
        <v>878</v>
      </c>
      <c r="B38" s="518"/>
      <c r="C38" s="518"/>
      <c r="D38" s="518"/>
      <c r="E38" s="518"/>
      <c r="F38" s="518"/>
      <c r="G38" s="518"/>
      <c r="H38" s="518"/>
      <c r="J38" s="31"/>
      <c r="K38" s="31"/>
      <c r="L38" s="31"/>
      <c r="M38" s="31"/>
      <c r="N38" s="31"/>
    </row>
    <row r="39" spans="1:14" ht="15.5" customHeight="1">
      <c r="A39" s="518"/>
      <c r="B39" s="518"/>
      <c r="C39" s="518"/>
      <c r="D39" s="518"/>
      <c r="E39" s="518"/>
      <c r="F39" s="518"/>
      <c r="G39" s="518"/>
      <c r="H39" s="518"/>
      <c r="J39" s="31"/>
      <c r="K39" s="31"/>
      <c r="L39" s="31"/>
      <c r="M39" s="31"/>
      <c r="N39" s="31"/>
    </row>
    <row r="40" spans="1:14" ht="15" customHeight="1">
      <c r="A40" s="518"/>
      <c r="B40" s="518"/>
      <c r="C40" s="518"/>
      <c r="D40" s="518"/>
      <c r="E40" s="518"/>
      <c r="F40" s="518"/>
      <c r="G40" s="518"/>
      <c r="H40" s="518"/>
      <c r="J40" s="31"/>
      <c r="K40" s="31"/>
      <c r="L40" s="31"/>
      <c r="M40" s="31"/>
      <c r="N40" s="31"/>
    </row>
    <row r="41" spans="1:14" ht="15.75" customHeight="1">
      <c r="A41" s="227" t="s">
        <v>874</v>
      </c>
      <c r="B41" s="227"/>
      <c r="C41" s="227"/>
      <c r="D41" s="227"/>
      <c r="E41" s="227"/>
      <c r="F41" s="227"/>
      <c r="G41" s="227"/>
      <c r="H41" s="227"/>
      <c r="J41" s="31"/>
      <c r="K41" s="31"/>
      <c r="L41" s="31"/>
      <c r="M41" s="31"/>
      <c r="N41" s="31"/>
    </row>
    <row r="42" spans="1:14" ht="15.75" customHeight="1">
      <c r="A42" s="227"/>
      <c r="B42" s="227"/>
      <c r="C42" s="227"/>
      <c r="D42" s="227"/>
      <c r="E42" s="227"/>
      <c r="F42" s="227"/>
      <c r="G42" s="227"/>
      <c r="H42" s="227"/>
      <c r="J42" s="31"/>
      <c r="K42" s="31"/>
      <c r="L42" s="31"/>
      <c r="M42" s="31"/>
      <c r="N42" s="31"/>
    </row>
    <row r="43" spans="1:14" s="2" customFormat="1" ht="15.75" customHeight="1">
      <c r="A43" s="226" t="s">
        <v>875</v>
      </c>
      <c r="B43" s="226"/>
      <c r="C43" s="226"/>
      <c r="D43" s="226"/>
      <c r="E43" s="226"/>
      <c r="F43" s="226"/>
      <c r="G43" s="226"/>
      <c r="H43" s="226"/>
      <c r="I43" s="4"/>
      <c r="J43" s="33"/>
      <c r="K43" s="33"/>
      <c r="L43" s="33"/>
      <c r="M43" s="33"/>
    </row>
    <row r="44" spans="1:14" s="2" customFormat="1" ht="15.75" customHeight="1">
      <c r="A44" s="226"/>
      <c r="B44" s="226"/>
      <c r="C44" s="226"/>
      <c r="D44" s="226"/>
      <c r="E44" s="226"/>
      <c r="F44" s="226"/>
      <c r="G44" s="226"/>
      <c r="H44" s="226"/>
      <c r="I44" s="4"/>
      <c r="J44" s="33"/>
      <c r="K44" s="33"/>
      <c r="L44" s="33"/>
      <c r="M44" s="33"/>
    </row>
    <row r="45" spans="1:14" s="2" customFormat="1" ht="15.75" customHeight="1">
      <c r="A45" s="226"/>
      <c r="B45" s="226"/>
      <c r="C45" s="226"/>
      <c r="D45" s="226"/>
      <c r="E45" s="226"/>
      <c r="F45" s="226"/>
      <c r="G45" s="226"/>
      <c r="H45" s="226"/>
      <c r="I45" s="4"/>
      <c r="J45" s="33"/>
      <c r="K45" s="33"/>
      <c r="L45" s="33"/>
      <c r="M45" s="33"/>
    </row>
    <row r="46" spans="1:14" s="2" customFormat="1" ht="15.75" customHeight="1">
      <c r="A46" s="226"/>
      <c r="B46" s="226"/>
      <c r="C46" s="226"/>
      <c r="D46" s="226"/>
      <c r="E46" s="226"/>
      <c r="F46" s="226"/>
      <c r="G46" s="226"/>
      <c r="H46" s="226"/>
      <c r="I46" s="4"/>
      <c r="J46" s="33"/>
      <c r="K46" s="33"/>
      <c r="L46" s="33"/>
      <c r="M46" s="33"/>
    </row>
    <row r="47" spans="1:14" s="2" customFormat="1" ht="78.75" customHeight="1">
      <c r="A47" s="227" t="s">
        <v>760</v>
      </c>
      <c r="B47" s="227"/>
      <c r="C47" s="227"/>
      <c r="D47" s="227"/>
      <c r="E47" s="227"/>
      <c r="F47" s="227"/>
      <c r="G47" s="227"/>
      <c r="H47" s="227"/>
      <c r="I47" s="4"/>
      <c r="J47" s="33"/>
      <c r="K47" s="33"/>
      <c r="L47" s="33"/>
      <c r="M47" s="33"/>
    </row>
  </sheetData>
  <sheetProtection password="CC65" sheet="1" objects="1" scenarios="1" selectLockedCells="1"/>
  <customSheetViews>
    <customSheetView guid="{66EEAE76-60C7-4ED6-A27D-287753698E8C}" showPageBreaks="1" topLeftCell="A7">
      <selection activeCell="L29" sqref="L29"/>
      <pageMargins left="0.7" right="0.7" top="0.75" bottom="0.75" header="0.3" footer="0.3"/>
    </customSheetView>
  </customSheetViews>
  <mergeCells count="37">
    <mergeCell ref="A41:H42"/>
    <mergeCell ref="A26:E26"/>
    <mergeCell ref="A27:E27"/>
    <mergeCell ref="G22:H22"/>
    <mergeCell ref="G24:H24"/>
    <mergeCell ref="G25:H25"/>
    <mergeCell ref="G26:H26"/>
    <mergeCell ref="G27:H27"/>
    <mergeCell ref="A38:H40"/>
    <mergeCell ref="G6:I6"/>
    <mergeCell ref="E1:I3"/>
    <mergeCell ref="A22:E22"/>
    <mergeCell ref="A24:E24"/>
    <mergeCell ref="A25:E25"/>
    <mergeCell ref="A13:G13"/>
    <mergeCell ref="B15:G15"/>
    <mergeCell ref="B16:G16"/>
    <mergeCell ref="B17:G17"/>
    <mergeCell ref="B18:G18"/>
    <mergeCell ref="G5:I5"/>
    <mergeCell ref="B19:G19"/>
    <mergeCell ref="A43:H46"/>
    <mergeCell ref="A47:H47"/>
    <mergeCell ref="G28:H28"/>
    <mergeCell ref="G32:H32"/>
    <mergeCell ref="A33:D33"/>
    <mergeCell ref="G33:H33"/>
    <mergeCell ref="G29:H29"/>
    <mergeCell ref="G30:H30"/>
    <mergeCell ref="A37:H37"/>
    <mergeCell ref="A34:D34"/>
    <mergeCell ref="G34:H34"/>
    <mergeCell ref="G35:H35"/>
    <mergeCell ref="A28:E28"/>
    <mergeCell ref="A29:E29"/>
    <mergeCell ref="A30:E30"/>
    <mergeCell ref="A32:D32"/>
  </mergeCells>
  <hyperlinks>
    <hyperlink ref="A10" r:id="rId1"/>
    <hyperlink ref="A9" r:id="rId2"/>
  </hyperlinks>
  <pageMargins left="0.7" right="0.7" top="0.75" bottom="0.75" header="0.3" footer="0.3"/>
  <pageSetup scale="91" orientation="portrait" verticalDpi="300" r:id="rId3"/>
  <drawing r:id="rId4"/>
</worksheet>
</file>

<file path=xl/worksheets/sheet2.xml><?xml version="1.0" encoding="utf-8"?>
<worksheet xmlns="http://schemas.openxmlformats.org/spreadsheetml/2006/main" xmlns:r="http://schemas.openxmlformats.org/officeDocument/2006/relationships">
  <dimension ref="A1:P519"/>
  <sheetViews>
    <sheetView tabSelected="1" zoomScaleNormal="100" workbookViewId="0">
      <selection activeCell="A435" sqref="A435:H435"/>
    </sheetView>
  </sheetViews>
  <sheetFormatPr baseColWidth="10" defaultColWidth="13" defaultRowHeight="15.75" customHeight="1"/>
  <cols>
    <col min="1" max="3" width="13" style="6"/>
    <col min="4" max="4" width="20.1796875" style="6" customWidth="1"/>
    <col min="5" max="5" width="13" style="53"/>
    <col min="6" max="6" width="13" style="54"/>
    <col min="7" max="16384" width="13" style="6"/>
  </cols>
  <sheetData>
    <row r="1" spans="1:16" ht="15.75" customHeight="1">
      <c r="A1" s="52"/>
    </row>
    <row r="2" spans="1:16" ht="15.75" customHeight="1">
      <c r="E2" s="324" t="s">
        <v>31</v>
      </c>
      <c r="F2" s="324"/>
      <c r="G2" s="324"/>
      <c r="H2" s="324"/>
      <c r="I2" s="55"/>
    </row>
    <row r="3" spans="1:16" ht="15.75" customHeight="1">
      <c r="A3" s="56"/>
      <c r="E3" s="324"/>
      <c r="F3" s="324"/>
      <c r="G3" s="324"/>
      <c r="H3" s="324"/>
      <c r="I3" s="55"/>
    </row>
    <row r="4" spans="1:16" ht="15.75" customHeight="1">
      <c r="A4" s="56"/>
      <c r="E4" s="55"/>
      <c r="F4" s="57"/>
      <c r="G4" s="55"/>
      <c r="H4" s="55"/>
      <c r="I4" s="55"/>
    </row>
    <row r="5" spans="1:16" ht="15.75" customHeight="1">
      <c r="A5" s="56"/>
    </row>
    <row r="6" spans="1:16" ht="15.75" customHeight="1">
      <c r="A6" s="56"/>
    </row>
    <row r="7" spans="1:16" ht="15.75" customHeight="1">
      <c r="A7" s="56"/>
    </row>
    <row r="8" spans="1:16" ht="15.75" customHeight="1">
      <c r="A8" s="56"/>
    </row>
    <row r="9" spans="1:16" ht="15.75" customHeight="1">
      <c r="A9" s="56"/>
    </row>
    <row r="10" spans="1:16" ht="15.75" customHeight="1">
      <c r="A10" s="56"/>
    </row>
    <row r="11" spans="1:16" ht="15.75" customHeight="1">
      <c r="A11" s="56"/>
    </row>
    <row r="12" spans="1:16" ht="15.75" customHeight="1">
      <c r="A12" s="7" t="s">
        <v>8</v>
      </c>
    </row>
    <row r="13" spans="1:16" ht="15.75" customHeight="1">
      <c r="A13" s="7" t="s">
        <v>2</v>
      </c>
    </row>
    <row r="14" spans="1:16" ht="15.75" customHeight="1">
      <c r="A14" s="8" t="s">
        <v>9</v>
      </c>
    </row>
    <row r="15" spans="1:16" ht="15.75" customHeight="1">
      <c r="A15" s="58" t="s">
        <v>30</v>
      </c>
    </row>
    <row r="16" spans="1:16" ht="15.75" customHeight="1">
      <c r="A16" s="58"/>
      <c r="J16" s="293"/>
      <c r="K16" s="294"/>
      <c r="L16" s="294"/>
      <c r="M16" s="295"/>
      <c r="N16" s="141"/>
      <c r="O16" s="216"/>
      <c r="P16" s="216"/>
    </row>
    <row r="17" spans="1:16" ht="15.5">
      <c r="A17" s="325" t="s">
        <v>759</v>
      </c>
      <c r="B17" s="326"/>
      <c r="C17" s="326"/>
      <c r="D17" s="327"/>
      <c r="E17" s="42" t="s">
        <v>121</v>
      </c>
      <c r="F17" s="43" t="s">
        <v>1</v>
      </c>
      <c r="G17" s="261" t="s">
        <v>5</v>
      </c>
      <c r="H17" s="261"/>
      <c r="J17" s="296"/>
      <c r="K17" s="297"/>
      <c r="L17" s="297"/>
      <c r="M17" s="298"/>
      <c r="N17" s="222"/>
      <c r="O17" s="216"/>
      <c r="P17" s="216"/>
    </row>
    <row r="18" spans="1:16" ht="14">
      <c r="A18" s="275" t="s">
        <v>36</v>
      </c>
      <c r="B18" s="276"/>
      <c r="C18" s="276"/>
      <c r="D18" s="277"/>
      <c r="E18" s="66">
        <v>0.08</v>
      </c>
      <c r="F18" s="88"/>
      <c r="G18" s="251">
        <f>F18*E18</f>
        <v>0</v>
      </c>
      <c r="H18" s="251"/>
      <c r="J18" s="297"/>
      <c r="K18" s="297"/>
      <c r="L18" s="297"/>
      <c r="M18" s="299"/>
      <c r="N18" s="222"/>
      <c r="O18" s="216"/>
      <c r="P18" s="216"/>
    </row>
    <row r="19" spans="1:16" ht="14">
      <c r="A19" s="275" t="s">
        <v>37</v>
      </c>
      <c r="B19" s="276"/>
      <c r="C19" s="276"/>
      <c r="D19" s="277"/>
      <c r="E19" s="67">
        <v>0.4</v>
      </c>
      <c r="F19" s="88"/>
      <c r="G19" s="251">
        <f t="shared" ref="G19:G125" si="0">F19*E19</f>
        <v>0</v>
      </c>
      <c r="H19" s="251"/>
      <c r="J19" s="38"/>
      <c r="K19" s="38"/>
      <c r="L19" s="38"/>
      <c r="M19" s="39"/>
      <c r="N19" s="222"/>
      <c r="O19" s="216"/>
      <c r="P19" s="216"/>
    </row>
    <row r="20" spans="1:16" ht="14">
      <c r="A20" s="275" t="s">
        <v>38</v>
      </c>
      <c r="B20" s="276"/>
      <c r="C20" s="276"/>
      <c r="D20" s="277"/>
      <c r="E20" s="67">
        <v>0.1</v>
      </c>
      <c r="F20" s="88"/>
      <c r="G20" s="251">
        <f t="shared" si="0"/>
        <v>0</v>
      </c>
      <c r="H20" s="251"/>
      <c r="J20" s="38"/>
      <c r="K20" s="38"/>
      <c r="L20" s="38"/>
      <c r="M20" s="39"/>
      <c r="N20" s="222"/>
      <c r="O20" s="216"/>
      <c r="P20" s="216"/>
    </row>
    <row r="21" spans="1:16" ht="14">
      <c r="A21" s="275" t="s">
        <v>39</v>
      </c>
      <c r="B21" s="276"/>
      <c r="C21" s="276"/>
      <c r="D21" s="277"/>
      <c r="E21" s="67">
        <v>0.16</v>
      </c>
      <c r="F21" s="88"/>
      <c r="G21" s="251">
        <f t="shared" ref="G21:G85" si="1">F21*E21</f>
        <v>0</v>
      </c>
      <c r="H21" s="251"/>
      <c r="J21" s="38"/>
      <c r="K21" s="38"/>
      <c r="L21" s="38"/>
      <c r="M21" s="39"/>
      <c r="N21" s="222"/>
      <c r="O21" s="216"/>
      <c r="P21" s="216"/>
    </row>
    <row r="22" spans="1:16" ht="14">
      <c r="A22" s="275" t="s">
        <v>40</v>
      </c>
      <c r="B22" s="276"/>
      <c r="C22" s="276"/>
      <c r="D22" s="277"/>
      <c r="E22" s="67">
        <v>0.09</v>
      </c>
      <c r="F22" s="88"/>
      <c r="G22" s="251">
        <f t="shared" si="1"/>
        <v>0</v>
      </c>
      <c r="H22" s="251"/>
      <c r="J22" s="38"/>
      <c r="K22" s="38"/>
      <c r="L22" s="38"/>
      <c r="M22" s="39"/>
      <c r="N22" s="222"/>
      <c r="O22" s="216"/>
      <c r="P22" s="216"/>
    </row>
    <row r="23" spans="1:16" ht="14">
      <c r="A23" s="275" t="s">
        <v>41</v>
      </c>
      <c r="B23" s="276"/>
      <c r="C23" s="276"/>
      <c r="D23" s="277"/>
      <c r="E23" s="66">
        <v>0.14000000000000001</v>
      </c>
      <c r="F23" s="88"/>
      <c r="G23" s="251">
        <f t="shared" si="1"/>
        <v>0</v>
      </c>
      <c r="H23" s="251"/>
      <c r="J23" s="38"/>
      <c r="K23" s="38"/>
      <c r="L23" s="38"/>
      <c r="M23" s="39"/>
      <c r="N23" s="222"/>
      <c r="O23" s="216"/>
      <c r="P23" s="216"/>
    </row>
    <row r="24" spans="1:16" ht="14">
      <c r="A24" s="275" t="s">
        <v>42</v>
      </c>
      <c r="B24" s="276"/>
      <c r="C24" s="276"/>
      <c r="D24" s="277"/>
      <c r="E24" s="66">
        <v>0.24</v>
      </c>
      <c r="F24" s="88"/>
      <c r="G24" s="251">
        <f t="shared" si="1"/>
        <v>0</v>
      </c>
      <c r="H24" s="251"/>
      <c r="J24" s="38"/>
      <c r="K24" s="38"/>
      <c r="L24" s="38"/>
      <c r="M24" s="39"/>
      <c r="N24" s="222"/>
      <c r="O24" s="216"/>
      <c r="P24" s="216"/>
    </row>
    <row r="25" spans="1:16" ht="14">
      <c r="A25" s="275" t="s">
        <v>43</v>
      </c>
      <c r="B25" s="276"/>
      <c r="C25" s="276"/>
      <c r="D25" s="277"/>
      <c r="E25" s="66">
        <v>0.16</v>
      </c>
      <c r="F25" s="88"/>
      <c r="G25" s="251">
        <f t="shared" si="1"/>
        <v>0</v>
      </c>
      <c r="H25" s="251"/>
      <c r="J25" s="38"/>
      <c r="K25" s="38"/>
      <c r="L25" s="38"/>
      <c r="M25" s="39"/>
      <c r="N25" s="222"/>
      <c r="O25" s="216"/>
      <c r="P25" s="216"/>
    </row>
    <row r="26" spans="1:16" ht="14">
      <c r="A26" s="275" t="s">
        <v>44</v>
      </c>
      <c r="B26" s="276"/>
      <c r="C26" s="276"/>
      <c r="D26" s="277"/>
      <c r="E26" s="66">
        <v>0.19</v>
      </c>
      <c r="F26" s="88"/>
      <c r="G26" s="251">
        <f t="shared" si="1"/>
        <v>0</v>
      </c>
      <c r="H26" s="251"/>
      <c r="J26" s="38"/>
      <c r="K26" s="38"/>
      <c r="L26" s="38"/>
      <c r="M26" s="39"/>
      <c r="N26" s="222"/>
      <c r="O26" s="216"/>
      <c r="P26" s="216"/>
    </row>
    <row r="27" spans="1:16" ht="14">
      <c r="A27" s="275" t="s">
        <v>45</v>
      </c>
      <c r="B27" s="276"/>
      <c r="C27" s="276"/>
      <c r="D27" s="277"/>
      <c r="E27" s="66">
        <v>0.08</v>
      </c>
      <c r="F27" s="88"/>
      <c r="G27" s="251">
        <f t="shared" si="1"/>
        <v>0</v>
      </c>
      <c r="H27" s="251"/>
      <c r="J27" s="38"/>
      <c r="K27" s="38"/>
      <c r="L27" s="38"/>
      <c r="M27" s="39"/>
      <c r="N27" s="222"/>
      <c r="O27" s="216"/>
      <c r="P27" s="216"/>
    </row>
    <row r="28" spans="1:16" ht="14">
      <c r="A28" s="275" t="s">
        <v>46</v>
      </c>
      <c r="B28" s="276"/>
      <c r="C28" s="276"/>
      <c r="D28" s="277"/>
      <c r="E28" s="66">
        <v>0.13</v>
      </c>
      <c r="F28" s="88"/>
      <c r="G28" s="251">
        <f t="shared" si="1"/>
        <v>0</v>
      </c>
      <c r="H28" s="251"/>
      <c r="J28" s="38"/>
      <c r="K28" s="38"/>
      <c r="L28" s="38"/>
      <c r="M28" s="39"/>
      <c r="N28" s="222"/>
      <c r="O28" s="216"/>
      <c r="P28" s="216"/>
    </row>
    <row r="29" spans="1:16" ht="14">
      <c r="A29" s="255" t="s">
        <v>47</v>
      </c>
      <c r="B29" s="255"/>
      <c r="C29" s="255"/>
      <c r="D29" s="255"/>
      <c r="E29" s="66">
        <v>0.13</v>
      </c>
      <c r="F29" s="88"/>
      <c r="G29" s="251">
        <f t="shared" si="1"/>
        <v>0</v>
      </c>
      <c r="H29" s="251"/>
      <c r="J29" s="38"/>
      <c r="K29" s="38"/>
      <c r="L29" s="38"/>
      <c r="M29" s="39"/>
      <c r="N29" s="222"/>
      <c r="O29" s="216"/>
      <c r="P29" s="216"/>
    </row>
    <row r="30" spans="1:16" ht="14">
      <c r="A30" s="255" t="s">
        <v>48</v>
      </c>
      <c r="B30" s="255"/>
      <c r="C30" s="255"/>
      <c r="D30" s="255"/>
      <c r="E30" s="66">
        <v>0.18</v>
      </c>
      <c r="F30" s="88"/>
      <c r="G30" s="251">
        <f t="shared" si="1"/>
        <v>0</v>
      </c>
      <c r="H30" s="251"/>
      <c r="J30" s="38"/>
      <c r="K30" s="38"/>
      <c r="L30" s="38"/>
      <c r="M30" s="39"/>
      <c r="N30" s="222"/>
      <c r="O30" s="216"/>
      <c r="P30" s="216"/>
    </row>
    <row r="31" spans="1:16" ht="14">
      <c r="A31" s="255" t="s">
        <v>49</v>
      </c>
      <c r="B31" s="255"/>
      <c r="C31" s="255"/>
      <c r="D31" s="255"/>
      <c r="E31" s="66">
        <v>0.15</v>
      </c>
      <c r="F31" s="88"/>
      <c r="G31" s="251">
        <f t="shared" si="1"/>
        <v>0</v>
      </c>
      <c r="H31" s="251"/>
      <c r="J31" s="38"/>
      <c r="K31" s="38"/>
      <c r="L31" s="38"/>
      <c r="M31" s="39"/>
      <c r="N31" s="222"/>
      <c r="O31" s="216"/>
      <c r="P31" s="216"/>
    </row>
    <row r="32" spans="1:16" ht="14">
      <c r="A32" s="255" t="s">
        <v>50</v>
      </c>
      <c r="B32" s="255"/>
      <c r="C32" s="255"/>
      <c r="D32" s="255"/>
      <c r="E32" s="66">
        <v>0.18</v>
      </c>
      <c r="F32" s="88"/>
      <c r="G32" s="251">
        <f t="shared" si="1"/>
        <v>0</v>
      </c>
      <c r="H32" s="251"/>
      <c r="J32" s="38"/>
      <c r="K32" s="38"/>
      <c r="L32" s="38"/>
      <c r="M32" s="39"/>
      <c r="N32" s="222"/>
      <c r="O32" s="216"/>
      <c r="P32" s="216"/>
    </row>
    <row r="33" spans="1:16" ht="14">
      <c r="A33" s="255" t="s">
        <v>51</v>
      </c>
      <c r="B33" s="255"/>
      <c r="C33" s="255"/>
      <c r="D33" s="255"/>
      <c r="E33" s="66">
        <v>0.15</v>
      </c>
      <c r="F33" s="88"/>
      <c r="G33" s="251">
        <f t="shared" si="1"/>
        <v>0</v>
      </c>
      <c r="H33" s="251"/>
      <c r="J33" s="38"/>
      <c r="K33" s="38"/>
      <c r="L33" s="38"/>
      <c r="M33" s="39"/>
      <c r="N33" s="222"/>
      <c r="O33" s="216"/>
      <c r="P33" s="216"/>
    </row>
    <row r="34" spans="1:16" ht="14">
      <c r="A34" s="255" t="s">
        <v>795</v>
      </c>
      <c r="B34" s="255"/>
      <c r="C34" s="255"/>
      <c r="D34" s="255"/>
      <c r="E34" s="66">
        <v>0.08</v>
      </c>
      <c r="F34" s="88"/>
      <c r="G34" s="251">
        <f t="shared" si="1"/>
        <v>0</v>
      </c>
      <c r="H34" s="251"/>
      <c r="J34" s="38"/>
      <c r="K34" s="38"/>
      <c r="L34" s="38"/>
      <c r="M34" s="39"/>
      <c r="N34" s="222"/>
      <c r="O34" s="216"/>
      <c r="P34" s="216"/>
    </row>
    <row r="35" spans="1:16" ht="14">
      <c r="A35" s="255" t="s">
        <v>52</v>
      </c>
      <c r="B35" s="255"/>
      <c r="C35" s="255"/>
      <c r="D35" s="255"/>
      <c r="E35" s="66">
        <v>0.24</v>
      </c>
      <c r="F35" s="88"/>
      <c r="G35" s="251">
        <f t="shared" si="1"/>
        <v>0</v>
      </c>
      <c r="H35" s="251"/>
      <c r="J35" s="38"/>
      <c r="K35" s="38"/>
      <c r="L35" s="38"/>
      <c r="M35" s="39"/>
      <c r="N35" s="222"/>
      <c r="O35" s="216"/>
      <c r="P35" s="216"/>
    </row>
    <row r="36" spans="1:16" ht="14">
      <c r="A36" s="255" t="s">
        <v>53</v>
      </c>
      <c r="B36" s="255"/>
      <c r="C36" s="255"/>
      <c r="D36" s="255"/>
      <c r="E36" s="66">
        <v>0.33</v>
      </c>
      <c r="F36" s="88"/>
      <c r="G36" s="251">
        <f t="shared" si="1"/>
        <v>0</v>
      </c>
      <c r="H36" s="251"/>
      <c r="J36" s="38"/>
      <c r="K36" s="38"/>
      <c r="L36" s="38"/>
      <c r="M36" s="39"/>
      <c r="N36" s="222"/>
      <c r="O36" s="216"/>
      <c r="P36" s="216"/>
    </row>
    <row r="37" spans="1:16" ht="14">
      <c r="A37" s="255" t="s">
        <v>54</v>
      </c>
      <c r="B37" s="255"/>
      <c r="C37" s="255"/>
      <c r="D37" s="255"/>
      <c r="E37" s="66">
        <v>0.24</v>
      </c>
      <c r="F37" s="88"/>
      <c r="G37" s="251">
        <f t="shared" si="1"/>
        <v>0</v>
      </c>
      <c r="H37" s="251"/>
      <c r="J37" s="38"/>
      <c r="K37" s="38"/>
      <c r="L37" s="38"/>
      <c r="M37" s="39"/>
      <c r="N37" s="222"/>
      <c r="O37" s="216"/>
      <c r="P37" s="216"/>
    </row>
    <row r="38" spans="1:16" ht="14">
      <c r="A38" s="255" t="s">
        <v>55</v>
      </c>
      <c r="B38" s="255"/>
      <c r="C38" s="255"/>
      <c r="D38" s="255"/>
      <c r="E38" s="66">
        <v>7.0000000000000007E-2</v>
      </c>
      <c r="F38" s="88"/>
      <c r="G38" s="251">
        <f t="shared" si="1"/>
        <v>0</v>
      </c>
      <c r="H38" s="251"/>
      <c r="J38" s="38"/>
      <c r="K38" s="38"/>
      <c r="L38" s="38"/>
      <c r="M38" s="39"/>
      <c r="N38" s="222"/>
      <c r="O38" s="216"/>
      <c r="P38" s="216"/>
    </row>
    <row r="39" spans="1:16" ht="14">
      <c r="A39" s="255" t="s">
        <v>56</v>
      </c>
      <c r="B39" s="255"/>
      <c r="C39" s="255"/>
      <c r="D39" s="255"/>
      <c r="E39" s="66">
        <v>0.18</v>
      </c>
      <c r="F39" s="88"/>
      <c r="G39" s="251">
        <f t="shared" si="1"/>
        <v>0</v>
      </c>
      <c r="H39" s="251"/>
      <c r="J39" s="38"/>
      <c r="K39" s="38"/>
      <c r="L39" s="38"/>
      <c r="M39" s="39"/>
      <c r="N39" s="222"/>
      <c r="O39" s="216"/>
      <c r="P39" s="216"/>
    </row>
    <row r="40" spans="1:16" ht="14">
      <c r="A40" s="255" t="s">
        <v>57</v>
      </c>
      <c r="B40" s="255"/>
      <c r="C40" s="255"/>
      <c r="D40" s="255"/>
      <c r="E40" s="66">
        <v>0.23</v>
      </c>
      <c r="F40" s="88"/>
      <c r="G40" s="251">
        <f t="shared" si="1"/>
        <v>0</v>
      </c>
      <c r="H40" s="251"/>
      <c r="J40" s="38"/>
      <c r="K40" s="38"/>
      <c r="L40" s="38"/>
      <c r="M40" s="39"/>
      <c r="N40" s="222"/>
      <c r="O40" s="216"/>
      <c r="P40" s="216"/>
    </row>
    <row r="41" spans="1:16" ht="14">
      <c r="A41" s="255" t="s">
        <v>58</v>
      </c>
      <c r="B41" s="255"/>
      <c r="C41" s="255"/>
      <c r="D41" s="255"/>
      <c r="E41" s="66">
        <v>0.15</v>
      </c>
      <c r="F41" s="88"/>
      <c r="G41" s="251">
        <f t="shared" si="1"/>
        <v>0</v>
      </c>
      <c r="H41" s="251"/>
      <c r="J41" s="38"/>
      <c r="K41" s="38"/>
      <c r="L41" s="38"/>
      <c r="M41" s="39"/>
      <c r="N41" s="222"/>
      <c r="O41" s="216"/>
      <c r="P41" s="216"/>
    </row>
    <row r="42" spans="1:16" ht="14">
      <c r="A42" s="255" t="s">
        <v>59</v>
      </c>
      <c r="B42" s="255"/>
      <c r="C42" s="255"/>
      <c r="D42" s="255"/>
      <c r="E42" s="66">
        <v>0.15</v>
      </c>
      <c r="F42" s="88"/>
      <c r="G42" s="251">
        <f t="shared" si="1"/>
        <v>0</v>
      </c>
      <c r="H42" s="251"/>
      <c r="J42" s="38"/>
      <c r="K42" s="38"/>
      <c r="L42" s="38"/>
      <c r="M42" s="39"/>
      <c r="N42" s="222"/>
      <c r="O42" s="216"/>
      <c r="P42" s="216"/>
    </row>
    <row r="43" spans="1:16" ht="14">
      <c r="A43" s="255" t="s">
        <v>60</v>
      </c>
      <c r="B43" s="255"/>
      <c r="C43" s="255"/>
      <c r="D43" s="255"/>
      <c r="E43" s="66">
        <v>0.06</v>
      </c>
      <c r="F43" s="88"/>
      <c r="G43" s="251">
        <f t="shared" si="1"/>
        <v>0</v>
      </c>
      <c r="H43" s="251"/>
      <c r="J43" s="38"/>
      <c r="K43" s="38"/>
      <c r="L43" s="38"/>
      <c r="M43" s="39"/>
      <c r="N43" s="222"/>
      <c r="O43" s="216"/>
      <c r="P43" s="216"/>
    </row>
    <row r="44" spans="1:16" ht="14">
      <c r="A44" s="255" t="s">
        <v>61</v>
      </c>
      <c r="B44" s="255"/>
      <c r="C44" s="255"/>
      <c r="D44" s="255"/>
      <c r="E44" s="66">
        <v>0.1</v>
      </c>
      <c r="F44" s="88"/>
      <c r="G44" s="251">
        <f t="shared" si="1"/>
        <v>0</v>
      </c>
      <c r="H44" s="251"/>
      <c r="J44" s="38"/>
      <c r="K44" s="38"/>
      <c r="L44" s="38"/>
      <c r="M44" s="39"/>
      <c r="N44" s="222"/>
      <c r="O44" s="216"/>
      <c r="P44" s="216"/>
    </row>
    <row r="45" spans="1:16" ht="14">
      <c r="A45" s="255" t="s">
        <v>62</v>
      </c>
      <c r="B45" s="255"/>
      <c r="C45" s="255"/>
      <c r="D45" s="255"/>
      <c r="E45" s="66">
        <v>7.0000000000000007E-2</v>
      </c>
      <c r="F45" s="88"/>
      <c r="G45" s="251">
        <f t="shared" si="1"/>
        <v>0</v>
      </c>
      <c r="H45" s="251"/>
      <c r="J45" s="38"/>
      <c r="K45" s="38"/>
      <c r="L45" s="38"/>
      <c r="M45" s="39"/>
      <c r="N45" s="222"/>
      <c r="O45" s="216"/>
      <c r="P45" s="216"/>
    </row>
    <row r="46" spans="1:16" ht="14">
      <c r="A46" s="255" t="s">
        <v>63</v>
      </c>
      <c r="B46" s="255"/>
      <c r="C46" s="255"/>
      <c r="D46" s="255"/>
      <c r="E46" s="66">
        <v>7.0000000000000007E-2</v>
      </c>
      <c r="F46" s="88"/>
      <c r="G46" s="251">
        <f t="shared" si="1"/>
        <v>0</v>
      </c>
      <c r="H46" s="251"/>
      <c r="J46" s="38"/>
      <c r="K46" s="38"/>
      <c r="L46" s="38"/>
      <c r="M46" s="39"/>
      <c r="N46" s="222"/>
      <c r="O46" s="216"/>
      <c r="P46" s="216"/>
    </row>
    <row r="47" spans="1:16" ht="14">
      <c r="A47" s="255" t="s">
        <v>64</v>
      </c>
      <c r="B47" s="255"/>
      <c r="C47" s="255"/>
      <c r="D47" s="255"/>
      <c r="E47" s="66">
        <v>0.09</v>
      </c>
      <c r="F47" s="88"/>
      <c r="G47" s="251">
        <f t="shared" si="1"/>
        <v>0</v>
      </c>
      <c r="H47" s="251"/>
      <c r="J47" s="38"/>
      <c r="K47" s="38"/>
      <c r="L47" s="38"/>
      <c r="M47" s="39"/>
      <c r="N47" s="222"/>
      <c r="O47" s="216"/>
      <c r="P47" s="216"/>
    </row>
    <row r="48" spans="1:16" ht="14">
      <c r="A48" s="255" t="s">
        <v>65</v>
      </c>
      <c r="B48" s="255"/>
      <c r="C48" s="255"/>
      <c r="D48" s="255"/>
      <c r="E48" s="66">
        <v>0.36</v>
      </c>
      <c r="F48" s="88"/>
      <c r="G48" s="251">
        <f t="shared" si="1"/>
        <v>0</v>
      </c>
      <c r="H48" s="251"/>
      <c r="J48" s="38"/>
      <c r="K48" s="38"/>
      <c r="L48" s="38"/>
      <c r="M48" s="39"/>
      <c r="N48" s="222"/>
      <c r="O48" s="216"/>
      <c r="P48" s="216"/>
    </row>
    <row r="49" spans="1:16" ht="14">
      <c r="A49" s="255" t="s">
        <v>66</v>
      </c>
      <c r="B49" s="255"/>
      <c r="C49" s="255"/>
      <c r="D49" s="255"/>
      <c r="E49" s="66">
        <v>0.09</v>
      </c>
      <c r="F49" s="88"/>
      <c r="G49" s="251">
        <f t="shared" si="1"/>
        <v>0</v>
      </c>
      <c r="H49" s="251"/>
      <c r="J49" s="38"/>
      <c r="K49" s="38"/>
      <c r="L49" s="38"/>
      <c r="M49" s="39"/>
      <c r="N49" s="222"/>
      <c r="O49" s="216"/>
      <c r="P49" s="216"/>
    </row>
    <row r="50" spans="1:16" ht="14">
      <c r="A50" s="255" t="s">
        <v>67</v>
      </c>
      <c r="B50" s="255"/>
      <c r="C50" s="255"/>
      <c r="D50" s="255"/>
      <c r="E50" s="66">
        <v>0.09</v>
      </c>
      <c r="F50" s="88"/>
      <c r="G50" s="251">
        <f t="shared" si="1"/>
        <v>0</v>
      </c>
      <c r="H50" s="251"/>
      <c r="J50" s="38"/>
      <c r="K50" s="38"/>
      <c r="L50" s="38"/>
      <c r="M50" s="39"/>
      <c r="N50" s="222"/>
      <c r="O50" s="216"/>
      <c r="P50" s="216"/>
    </row>
    <row r="51" spans="1:16" ht="14">
      <c r="A51" s="255" t="s">
        <v>68</v>
      </c>
      <c r="B51" s="255"/>
      <c r="C51" s="255"/>
      <c r="D51" s="255"/>
      <c r="E51" s="66">
        <v>7.0000000000000007E-2</v>
      </c>
      <c r="F51" s="88"/>
      <c r="G51" s="251">
        <f t="shared" si="1"/>
        <v>0</v>
      </c>
      <c r="H51" s="251"/>
      <c r="J51" s="38"/>
      <c r="K51" s="38"/>
      <c r="L51" s="38"/>
      <c r="M51" s="39"/>
      <c r="N51" s="222"/>
      <c r="O51" s="216"/>
      <c r="P51" s="216"/>
    </row>
    <row r="52" spans="1:16" ht="14">
      <c r="A52" s="255" t="s">
        <v>69</v>
      </c>
      <c r="B52" s="255"/>
      <c r="C52" s="255"/>
      <c r="D52" s="255"/>
      <c r="E52" s="66">
        <v>0.09</v>
      </c>
      <c r="F52" s="88"/>
      <c r="G52" s="251">
        <f t="shared" si="1"/>
        <v>0</v>
      </c>
      <c r="H52" s="251"/>
      <c r="J52" s="38"/>
      <c r="K52" s="38"/>
      <c r="L52" s="38"/>
      <c r="M52" s="39"/>
      <c r="N52" s="222"/>
      <c r="O52" s="216"/>
      <c r="P52" s="216"/>
    </row>
    <row r="53" spans="1:16" ht="14">
      <c r="A53" s="255" t="s">
        <v>70</v>
      </c>
      <c r="B53" s="255"/>
      <c r="C53" s="255"/>
      <c r="D53" s="255"/>
      <c r="E53" s="66">
        <v>0.25</v>
      </c>
      <c r="F53" s="88"/>
      <c r="G53" s="251">
        <f t="shared" si="1"/>
        <v>0</v>
      </c>
      <c r="H53" s="251"/>
      <c r="J53" s="38"/>
      <c r="K53" s="38"/>
      <c r="L53" s="38"/>
      <c r="M53" s="39"/>
      <c r="N53" s="222"/>
      <c r="O53" s="216"/>
      <c r="P53" s="216"/>
    </row>
    <row r="54" spans="1:16" ht="14">
      <c r="A54" s="255" t="s">
        <v>71</v>
      </c>
      <c r="B54" s="255"/>
      <c r="C54" s="255"/>
      <c r="D54" s="255"/>
      <c r="E54" s="66">
        <v>0.17</v>
      </c>
      <c r="F54" s="88"/>
      <c r="G54" s="251">
        <f t="shared" si="1"/>
        <v>0</v>
      </c>
      <c r="H54" s="251"/>
      <c r="J54" s="38"/>
      <c r="K54" s="38"/>
      <c r="L54" s="38"/>
      <c r="M54" s="39"/>
      <c r="N54" s="222"/>
      <c r="O54" s="216"/>
      <c r="P54" s="216"/>
    </row>
    <row r="55" spans="1:16" ht="14">
      <c r="A55" s="255" t="s">
        <v>72</v>
      </c>
      <c r="B55" s="255"/>
      <c r="C55" s="255"/>
      <c r="D55" s="255"/>
      <c r="E55" s="66">
        <v>0.09</v>
      </c>
      <c r="F55" s="88"/>
      <c r="G55" s="251">
        <f t="shared" si="1"/>
        <v>0</v>
      </c>
      <c r="H55" s="251"/>
      <c r="J55" s="38"/>
      <c r="K55" s="38"/>
      <c r="L55" s="38"/>
      <c r="M55" s="39"/>
      <c r="N55" s="222"/>
      <c r="O55" s="216"/>
      <c r="P55" s="216"/>
    </row>
    <row r="56" spans="1:16" ht="14">
      <c r="A56" s="255" t="s">
        <v>73</v>
      </c>
      <c r="B56" s="255"/>
      <c r="C56" s="255"/>
      <c r="D56" s="255"/>
      <c r="E56" s="66">
        <v>0.09</v>
      </c>
      <c r="F56" s="88"/>
      <c r="G56" s="251">
        <f t="shared" si="1"/>
        <v>0</v>
      </c>
      <c r="H56" s="251"/>
      <c r="J56" s="38"/>
      <c r="K56" s="38"/>
      <c r="L56" s="38"/>
      <c r="M56" s="39"/>
      <c r="N56" s="222"/>
      <c r="O56" s="216"/>
      <c r="P56" s="216"/>
    </row>
    <row r="57" spans="1:16" ht="14">
      <c r="A57" s="255" t="s">
        <v>74</v>
      </c>
      <c r="B57" s="255"/>
      <c r="C57" s="255"/>
      <c r="D57" s="255"/>
      <c r="E57" s="66">
        <v>0.09</v>
      </c>
      <c r="F57" s="88"/>
      <c r="G57" s="251">
        <f t="shared" si="1"/>
        <v>0</v>
      </c>
      <c r="H57" s="251"/>
      <c r="J57" s="38"/>
      <c r="K57" s="38"/>
      <c r="L57" s="38"/>
      <c r="M57" s="39"/>
      <c r="N57" s="222"/>
      <c r="O57" s="216"/>
      <c r="P57" s="216"/>
    </row>
    <row r="58" spans="1:16" ht="14">
      <c r="A58" s="255" t="s">
        <v>75</v>
      </c>
      <c r="B58" s="255"/>
      <c r="C58" s="255"/>
      <c r="D58" s="255"/>
      <c r="E58" s="66">
        <v>0.28999999999999998</v>
      </c>
      <c r="F58" s="88"/>
      <c r="G58" s="251">
        <f t="shared" si="1"/>
        <v>0</v>
      </c>
      <c r="H58" s="251"/>
      <c r="J58" s="38"/>
      <c r="K58" s="38"/>
      <c r="L58" s="38"/>
      <c r="M58" s="39"/>
      <c r="N58" s="222"/>
      <c r="O58" s="216"/>
      <c r="P58" s="216"/>
    </row>
    <row r="59" spans="1:16" ht="14">
      <c r="A59" s="255" t="s">
        <v>76</v>
      </c>
      <c r="B59" s="255"/>
      <c r="C59" s="255"/>
      <c r="D59" s="255"/>
      <c r="E59" s="66">
        <v>0.15</v>
      </c>
      <c r="F59" s="88"/>
      <c r="G59" s="251">
        <f t="shared" si="1"/>
        <v>0</v>
      </c>
      <c r="H59" s="251"/>
      <c r="J59" s="38"/>
      <c r="K59" s="38"/>
      <c r="L59" s="38"/>
      <c r="M59" s="39"/>
      <c r="N59" s="222"/>
      <c r="O59" s="216"/>
      <c r="P59" s="216"/>
    </row>
    <row r="60" spans="1:16" ht="14">
      <c r="A60" s="255" t="s">
        <v>77</v>
      </c>
      <c r="B60" s="255"/>
      <c r="C60" s="255"/>
      <c r="D60" s="255"/>
      <c r="E60" s="66">
        <v>0.08</v>
      </c>
      <c r="F60" s="88"/>
      <c r="G60" s="251">
        <f t="shared" si="1"/>
        <v>0</v>
      </c>
      <c r="H60" s="251"/>
      <c r="J60" s="38"/>
      <c r="K60" s="38"/>
      <c r="L60" s="38"/>
      <c r="M60" s="39"/>
      <c r="N60" s="222"/>
      <c r="O60" s="216"/>
      <c r="P60" s="216"/>
    </row>
    <row r="61" spans="1:16" ht="14">
      <c r="A61" s="255" t="s">
        <v>78</v>
      </c>
      <c r="B61" s="255"/>
      <c r="C61" s="255"/>
      <c r="D61" s="255"/>
      <c r="E61" s="66">
        <v>0.24</v>
      </c>
      <c r="F61" s="88"/>
      <c r="G61" s="251">
        <f t="shared" si="1"/>
        <v>0</v>
      </c>
      <c r="H61" s="251"/>
      <c r="J61" s="38"/>
      <c r="K61" s="38"/>
      <c r="L61" s="38"/>
      <c r="M61" s="39"/>
      <c r="N61" s="222"/>
      <c r="O61" s="216"/>
      <c r="P61" s="216"/>
    </row>
    <row r="62" spans="1:16" ht="14">
      <c r="A62" s="255" t="s">
        <v>79</v>
      </c>
      <c r="B62" s="255"/>
      <c r="C62" s="255"/>
      <c r="D62" s="255"/>
      <c r="E62" s="66">
        <v>0.33</v>
      </c>
      <c r="F62" s="88"/>
      <c r="G62" s="251">
        <f t="shared" si="1"/>
        <v>0</v>
      </c>
      <c r="H62" s="251"/>
      <c r="J62" s="38"/>
      <c r="K62" s="38"/>
      <c r="L62" s="38"/>
      <c r="M62" s="39"/>
      <c r="N62" s="222"/>
      <c r="O62" s="216"/>
      <c r="P62" s="216"/>
    </row>
    <row r="63" spans="1:16" ht="14">
      <c r="A63" s="255" t="s">
        <v>80</v>
      </c>
      <c r="B63" s="255"/>
      <c r="C63" s="255"/>
      <c r="D63" s="255"/>
      <c r="E63" s="66">
        <v>0.35</v>
      </c>
      <c r="F63" s="88"/>
      <c r="G63" s="251">
        <f t="shared" si="1"/>
        <v>0</v>
      </c>
      <c r="H63" s="251"/>
      <c r="J63" s="38"/>
      <c r="K63" s="38"/>
      <c r="L63" s="38"/>
      <c r="M63" s="39"/>
      <c r="N63" s="222"/>
      <c r="O63" s="216"/>
      <c r="P63" s="216"/>
    </row>
    <row r="64" spans="1:16" ht="14">
      <c r="A64" s="255" t="s">
        <v>81</v>
      </c>
      <c r="B64" s="255"/>
      <c r="C64" s="255"/>
      <c r="D64" s="255"/>
      <c r="E64" s="66">
        <v>0.33</v>
      </c>
      <c r="F64" s="88"/>
      <c r="G64" s="251">
        <f t="shared" si="1"/>
        <v>0</v>
      </c>
      <c r="H64" s="251"/>
      <c r="J64" s="38"/>
      <c r="K64" s="38"/>
      <c r="L64" s="38"/>
      <c r="M64" s="39"/>
      <c r="N64" s="222"/>
      <c r="O64" s="216"/>
      <c r="P64" s="216"/>
    </row>
    <row r="65" spans="1:16" ht="14">
      <c r="A65" s="255" t="s">
        <v>82</v>
      </c>
      <c r="B65" s="255"/>
      <c r="C65" s="255"/>
      <c r="D65" s="255"/>
      <c r="E65" s="66">
        <v>0.11</v>
      </c>
      <c r="F65" s="88"/>
      <c r="G65" s="251">
        <f t="shared" si="1"/>
        <v>0</v>
      </c>
      <c r="H65" s="251"/>
      <c r="J65" s="38"/>
      <c r="K65" s="38"/>
      <c r="L65" s="38"/>
      <c r="M65" s="39"/>
      <c r="N65" s="222"/>
      <c r="O65" s="216"/>
      <c r="P65" s="216"/>
    </row>
    <row r="66" spans="1:16" ht="14">
      <c r="A66" s="255" t="s">
        <v>699</v>
      </c>
      <c r="B66" s="255"/>
      <c r="C66" s="255"/>
      <c r="D66" s="255"/>
      <c r="E66" s="66">
        <v>0.16</v>
      </c>
      <c r="F66" s="88"/>
      <c r="G66" s="251">
        <f t="shared" ref="G66" si="2">F66*E66</f>
        <v>0</v>
      </c>
      <c r="H66" s="251"/>
      <c r="J66" s="38"/>
      <c r="K66" s="38"/>
      <c r="L66" s="38"/>
      <c r="M66" s="39"/>
      <c r="N66" s="222"/>
      <c r="O66" s="216"/>
      <c r="P66" s="216"/>
    </row>
    <row r="67" spans="1:16" ht="14">
      <c r="A67" s="255" t="s">
        <v>83</v>
      </c>
      <c r="B67" s="255"/>
      <c r="C67" s="255"/>
      <c r="D67" s="255"/>
      <c r="E67" s="67">
        <v>0.4</v>
      </c>
      <c r="F67" s="88"/>
      <c r="G67" s="251">
        <f t="shared" si="1"/>
        <v>0</v>
      </c>
      <c r="H67" s="251"/>
      <c r="J67" s="38"/>
      <c r="K67" s="38"/>
      <c r="L67" s="38"/>
      <c r="M67" s="39"/>
      <c r="N67" s="222"/>
      <c r="O67" s="216"/>
      <c r="P67" s="216"/>
    </row>
    <row r="68" spans="1:16" ht="14">
      <c r="A68" s="255" t="s">
        <v>84</v>
      </c>
      <c r="B68" s="255"/>
      <c r="C68" s="255"/>
      <c r="D68" s="255"/>
      <c r="E68" s="67">
        <v>0.24</v>
      </c>
      <c r="F68" s="88"/>
      <c r="G68" s="251">
        <f t="shared" si="1"/>
        <v>0</v>
      </c>
      <c r="H68" s="251"/>
      <c r="J68" s="38"/>
      <c r="K68" s="38"/>
      <c r="L68" s="38"/>
      <c r="M68" s="39"/>
      <c r="N68" s="222"/>
      <c r="O68" s="216"/>
      <c r="P68" s="216"/>
    </row>
    <row r="69" spans="1:16" ht="14">
      <c r="A69" s="255" t="s">
        <v>85</v>
      </c>
      <c r="B69" s="255"/>
      <c r="C69" s="255"/>
      <c r="D69" s="255"/>
      <c r="E69" s="66">
        <v>0.11</v>
      </c>
      <c r="F69" s="88"/>
      <c r="G69" s="251">
        <f t="shared" si="1"/>
        <v>0</v>
      </c>
      <c r="H69" s="251"/>
      <c r="J69" s="38"/>
      <c r="K69" s="38"/>
      <c r="L69" s="38"/>
      <c r="M69" s="39"/>
      <c r="N69" s="222"/>
      <c r="O69" s="216"/>
      <c r="P69" s="216"/>
    </row>
    <row r="70" spans="1:16" ht="14">
      <c r="A70" s="255" t="s">
        <v>86</v>
      </c>
      <c r="B70" s="255"/>
      <c r="C70" s="255"/>
      <c r="D70" s="255"/>
      <c r="E70" s="66">
        <v>0.11</v>
      </c>
      <c r="F70" s="88"/>
      <c r="G70" s="251">
        <f t="shared" si="1"/>
        <v>0</v>
      </c>
      <c r="H70" s="251"/>
      <c r="J70" s="38"/>
      <c r="K70" s="38"/>
      <c r="L70" s="38"/>
      <c r="M70" s="39"/>
      <c r="N70" s="222"/>
      <c r="O70" s="216"/>
      <c r="P70" s="216"/>
    </row>
    <row r="71" spans="1:16" ht="14">
      <c r="A71" s="255" t="s">
        <v>87</v>
      </c>
      <c r="B71" s="255"/>
      <c r="C71" s="255"/>
      <c r="D71" s="255"/>
      <c r="E71" s="66">
        <v>0.2</v>
      </c>
      <c r="F71" s="88"/>
      <c r="G71" s="251">
        <f t="shared" si="1"/>
        <v>0</v>
      </c>
      <c r="H71" s="251"/>
      <c r="J71" s="38"/>
      <c r="K71" s="38"/>
      <c r="L71" s="38"/>
      <c r="M71" s="39"/>
      <c r="N71" s="222"/>
      <c r="O71" s="216"/>
      <c r="P71" s="216"/>
    </row>
    <row r="72" spans="1:16" ht="14">
      <c r="A72" s="255" t="s">
        <v>88</v>
      </c>
      <c r="B72" s="255"/>
      <c r="C72" s="255"/>
      <c r="D72" s="255"/>
      <c r="E72" s="66">
        <v>0.14000000000000001</v>
      </c>
      <c r="F72" s="88"/>
      <c r="G72" s="251">
        <f t="shared" si="1"/>
        <v>0</v>
      </c>
      <c r="H72" s="251"/>
      <c r="J72" s="38"/>
      <c r="K72" s="38"/>
      <c r="L72" s="38"/>
      <c r="M72" s="39"/>
      <c r="N72" s="222"/>
      <c r="O72" s="216"/>
      <c r="P72" s="216"/>
    </row>
    <row r="73" spans="1:16" ht="14">
      <c r="A73" s="255" t="s">
        <v>89</v>
      </c>
      <c r="B73" s="255"/>
      <c r="C73" s="255"/>
      <c r="D73" s="255"/>
      <c r="E73" s="66">
        <v>0.19</v>
      </c>
      <c r="F73" s="88"/>
      <c r="G73" s="251">
        <f t="shared" si="1"/>
        <v>0</v>
      </c>
      <c r="H73" s="251"/>
      <c r="J73" s="38"/>
      <c r="K73" s="38"/>
      <c r="L73" s="38"/>
      <c r="M73" s="39"/>
      <c r="N73" s="222"/>
      <c r="O73" s="216"/>
      <c r="P73" s="216"/>
    </row>
    <row r="74" spans="1:16" ht="14">
      <c r="A74" s="255" t="s">
        <v>90</v>
      </c>
      <c r="B74" s="255"/>
      <c r="C74" s="255"/>
      <c r="D74" s="255"/>
      <c r="E74" s="66">
        <v>0.25</v>
      </c>
      <c r="F74" s="88"/>
      <c r="G74" s="251">
        <f t="shared" si="1"/>
        <v>0</v>
      </c>
      <c r="H74" s="251"/>
      <c r="J74" s="38"/>
      <c r="K74" s="38"/>
      <c r="L74" s="38"/>
      <c r="M74" s="39"/>
      <c r="N74" s="222"/>
      <c r="O74" s="216"/>
      <c r="P74" s="216"/>
    </row>
    <row r="75" spans="1:16" ht="14">
      <c r="A75" s="255" t="s">
        <v>91</v>
      </c>
      <c r="B75" s="255"/>
      <c r="C75" s="255"/>
      <c r="D75" s="255"/>
      <c r="E75" s="66">
        <v>0.16</v>
      </c>
      <c r="F75" s="88"/>
      <c r="G75" s="251">
        <f t="shared" si="1"/>
        <v>0</v>
      </c>
      <c r="H75" s="251"/>
      <c r="J75" s="38"/>
      <c r="K75" s="38"/>
      <c r="L75" s="38"/>
      <c r="M75" s="39"/>
      <c r="N75" s="222"/>
      <c r="O75" s="216"/>
      <c r="P75" s="216"/>
    </row>
    <row r="76" spans="1:16" ht="14">
      <c r="A76" s="255" t="s">
        <v>92</v>
      </c>
      <c r="B76" s="255"/>
      <c r="C76" s="255"/>
      <c r="D76" s="255"/>
      <c r="E76" s="66">
        <v>0.27</v>
      </c>
      <c r="F76" s="88"/>
      <c r="G76" s="251">
        <f t="shared" si="1"/>
        <v>0</v>
      </c>
      <c r="H76" s="251"/>
      <c r="J76" s="38"/>
      <c r="K76" s="38"/>
      <c r="L76" s="38"/>
      <c r="M76" s="39"/>
      <c r="N76" s="222"/>
      <c r="O76" s="216"/>
      <c r="P76" s="216"/>
    </row>
    <row r="77" spans="1:16" ht="14">
      <c r="A77" s="255" t="s">
        <v>93</v>
      </c>
      <c r="B77" s="255"/>
      <c r="C77" s="255"/>
      <c r="D77" s="255"/>
      <c r="E77" s="66">
        <v>0.13</v>
      </c>
      <c r="F77" s="88"/>
      <c r="G77" s="251">
        <f t="shared" si="1"/>
        <v>0</v>
      </c>
      <c r="H77" s="251"/>
      <c r="J77" s="38"/>
      <c r="K77" s="38"/>
      <c r="L77" s="38"/>
      <c r="M77" s="39"/>
      <c r="N77" s="222"/>
      <c r="O77" s="216"/>
      <c r="P77" s="216"/>
    </row>
    <row r="78" spans="1:16" ht="14">
      <c r="A78" s="255" t="s">
        <v>94</v>
      </c>
      <c r="B78" s="255"/>
      <c r="C78" s="255"/>
      <c r="D78" s="255"/>
      <c r="E78" s="66">
        <v>0.16</v>
      </c>
      <c r="F78" s="88"/>
      <c r="G78" s="251">
        <f t="shared" si="1"/>
        <v>0</v>
      </c>
      <c r="H78" s="251"/>
      <c r="J78" s="38"/>
      <c r="K78" s="38"/>
      <c r="L78" s="38"/>
      <c r="M78" s="39"/>
      <c r="N78" s="222"/>
      <c r="O78" s="216"/>
      <c r="P78" s="216"/>
    </row>
    <row r="79" spans="1:16" ht="14">
      <c r="A79" s="255" t="s">
        <v>95</v>
      </c>
      <c r="B79" s="255"/>
      <c r="C79" s="255"/>
      <c r="D79" s="255"/>
      <c r="E79" s="66">
        <v>0.15</v>
      </c>
      <c r="F79" s="88"/>
      <c r="G79" s="251">
        <f t="shared" si="1"/>
        <v>0</v>
      </c>
      <c r="H79" s="251"/>
      <c r="J79" s="38"/>
      <c r="K79" s="38"/>
      <c r="L79" s="38"/>
      <c r="M79" s="39"/>
      <c r="N79" s="222"/>
      <c r="O79" s="216"/>
      <c r="P79" s="216"/>
    </row>
    <row r="80" spans="1:16" ht="14">
      <c r="A80" s="255" t="s">
        <v>96</v>
      </c>
      <c r="B80" s="255"/>
      <c r="C80" s="255"/>
      <c r="D80" s="255"/>
      <c r="E80" s="66">
        <v>0.11</v>
      </c>
      <c r="F80" s="88"/>
      <c r="G80" s="251">
        <f t="shared" si="1"/>
        <v>0</v>
      </c>
      <c r="H80" s="251"/>
      <c r="J80" s="38"/>
      <c r="K80" s="38"/>
      <c r="L80" s="38"/>
      <c r="M80" s="39"/>
      <c r="N80" s="222"/>
      <c r="O80" s="216"/>
      <c r="P80" s="216"/>
    </row>
    <row r="81" spans="1:16" ht="14">
      <c r="A81" s="255" t="s">
        <v>97</v>
      </c>
      <c r="B81" s="255"/>
      <c r="C81" s="255"/>
      <c r="D81" s="255"/>
      <c r="E81" s="66">
        <v>0.1</v>
      </c>
      <c r="F81" s="88"/>
      <c r="G81" s="251">
        <f t="shared" si="1"/>
        <v>0</v>
      </c>
      <c r="H81" s="251"/>
      <c r="J81" s="38"/>
      <c r="K81" s="38"/>
      <c r="L81" s="38"/>
      <c r="M81" s="39"/>
      <c r="N81" s="222"/>
      <c r="O81" s="216"/>
      <c r="P81" s="216"/>
    </row>
    <row r="82" spans="1:16" ht="14">
      <c r="A82" s="255" t="s">
        <v>98</v>
      </c>
      <c r="B82" s="255"/>
      <c r="C82" s="255"/>
      <c r="D82" s="255"/>
      <c r="E82" s="66">
        <v>0.1</v>
      </c>
      <c r="F82" s="88"/>
      <c r="G82" s="251">
        <f t="shared" si="1"/>
        <v>0</v>
      </c>
      <c r="H82" s="251"/>
      <c r="J82" s="38"/>
      <c r="K82" s="38"/>
      <c r="L82" s="38"/>
      <c r="M82" s="39"/>
      <c r="N82" s="222"/>
      <c r="O82" s="216"/>
      <c r="P82" s="216"/>
    </row>
    <row r="83" spans="1:16" ht="14">
      <c r="A83" s="255" t="s">
        <v>99</v>
      </c>
      <c r="B83" s="255"/>
      <c r="C83" s="255"/>
      <c r="D83" s="255"/>
      <c r="E83" s="66">
        <v>0.11</v>
      </c>
      <c r="F83" s="88"/>
      <c r="G83" s="251">
        <f t="shared" si="1"/>
        <v>0</v>
      </c>
      <c r="H83" s="251"/>
      <c r="J83" s="38"/>
      <c r="K83" s="38"/>
      <c r="L83" s="38"/>
      <c r="M83" s="39"/>
      <c r="N83" s="222"/>
      <c r="O83" s="216"/>
      <c r="P83" s="216"/>
    </row>
    <row r="84" spans="1:16" ht="14">
      <c r="A84" s="255" t="s">
        <v>100</v>
      </c>
      <c r="B84" s="255"/>
      <c r="C84" s="255"/>
      <c r="D84" s="255"/>
      <c r="E84" s="66">
        <v>0.27</v>
      </c>
      <c r="F84" s="88"/>
      <c r="G84" s="251">
        <f t="shared" si="1"/>
        <v>0</v>
      </c>
      <c r="H84" s="251"/>
      <c r="J84" s="38"/>
      <c r="K84" s="38"/>
      <c r="L84" s="38"/>
      <c r="M84" s="39"/>
      <c r="N84" s="222"/>
      <c r="O84" s="216"/>
      <c r="P84" s="216"/>
    </row>
    <row r="85" spans="1:16" ht="14">
      <c r="A85" s="255" t="s">
        <v>101</v>
      </c>
      <c r="B85" s="255"/>
      <c r="C85" s="255"/>
      <c r="D85" s="255"/>
      <c r="E85" s="66">
        <v>0.1</v>
      </c>
      <c r="F85" s="88"/>
      <c r="G85" s="251">
        <f t="shared" si="1"/>
        <v>0</v>
      </c>
      <c r="H85" s="251"/>
      <c r="J85" s="38"/>
      <c r="K85" s="38"/>
      <c r="L85" s="38"/>
      <c r="M85" s="39"/>
      <c r="N85" s="222"/>
      <c r="O85" s="216"/>
      <c r="P85" s="216"/>
    </row>
    <row r="86" spans="1:16" ht="14">
      <c r="A86" s="255" t="s">
        <v>102</v>
      </c>
      <c r="B86" s="255"/>
      <c r="C86" s="255"/>
      <c r="D86" s="255"/>
      <c r="E86" s="66">
        <v>0.12</v>
      </c>
      <c r="F86" s="88"/>
      <c r="G86" s="251">
        <f t="shared" ref="G86:G105" si="3">F86*E86</f>
        <v>0</v>
      </c>
      <c r="H86" s="251"/>
      <c r="J86" s="38"/>
      <c r="K86" s="38"/>
      <c r="L86" s="38"/>
      <c r="M86" s="39"/>
      <c r="N86" s="222"/>
      <c r="O86" s="216"/>
      <c r="P86" s="216"/>
    </row>
    <row r="87" spans="1:16" ht="14">
      <c r="A87" s="255" t="s">
        <v>103</v>
      </c>
      <c r="B87" s="255"/>
      <c r="C87" s="255"/>
      <c r="D87" s="255"/>
      <c r="E87" s="66">
        <v>0.24</v>
      </c>
      <c r="F87" s="88"/>
      <c r="G87" s="251">
        <f t="shared" si="3"/>
        <v>0</v>
      </c>
      <c r="H87" s="251"/>
      <c r="J87" s="38"/>
      <c r="K87" s="38"/>
      <c r="L87" s="38"/>
      <c r="M87" s="39"/>
      <c r="N87" s="222"/>
      <c r="O87" s="216"/>
      <c r="P87" s="216"/>
    </row>
    <row r="88" spans="1:16" ht="14">
      <c r="A88" s="255" t="s">
        <v>104</v>
      </c>
      <c r="B88" s="255"/>
      <c r="C88" s="255"/>
      <c r="D88" s="255"/>
      <c r="E88" s="66">
        <v>0.35</v>
      </c>
      <c r="F88" s="88"/>
      <c r="G88" s="251">
        <f t="shared" si="3"/>
        <v>0</v>
      </c>
      <c r="H88" s="251"/>
      <c r="J88" s="38"/>
      <c r="K88" s="38"/>
      <c r="L88" s="38"/>
      <c r="M88" s="39"/>
      <c r="N88" s="222"/>
      <c r="O88" s="216"/>
      <c r="P88" s="216"/>
    </row>
    <row r="89" spans="1:16" ht="14">
      <c r="A89" s="255" t="s">
        <v>105</v>
      </c>
      <c r="B89" s="255"/>
      <c r="C89" s="255"/>
      <c r="D89" s="255"/>
      <c r="E89" s="66">
        <v>0.12</v>
      </c>
      <c r="F89" s="88"/>
      <c r="G89" s="251">
        <f t="shared" si="3"/>
        <v>0</v>
      </c>
      <c r="H89" s="251"/>
      <c r="J89" s="38"/>
      <c r="K89" s="38"/>
      <c r="L89" s="38"/>
      <c r="M89" s="39"/>
      <c r="N89" s="222"/>
      <c r="O89" s="216"/>
      <c r="P89" s="216"/>
    </row>
    <row r="90" spans="1:16" ht="14">
      <c r="A90" s="255" t="s">
        <v>106</v>
      </c>
      <c r="B90" s="255"/>
      <c r="C90" s="255"/>
      <c r="D90" s="255"/>
      <c r="E90" s="66">
        <v>0.1</v>
      </c>
      <c r="F90" s="88"/>
      <c r="G90" s="251">
        <f t="shared" si="3"/>
        <v>0</v>
      </c>
      <c r="H90" s="251"/>
      <c r="J90" s="38"/>
      <c r="K90" s="38"/>
      <c r="L90" s="38"/>
      <c r="M90" s="39"/>
      <c r="N90" s="222"/>
      <c r="O90" s="216"/>
      <c r="P90" s="216"/>
    </row>
    <row r="91" spans="1:16" ht="14">
      <c r="A91" s="255" t="s">
        <v>107</v>
      </c>
      <c r="B91" s="255"/>
      <c r="C91" s="255"/>
      <c r="D91" s="255"/>
      <c r="E91" s="66">
        <v>0.09</v>
      </c>
      <c r="F91" s="88"/>
      <c r="G91" s="251">
        <f t="shared" si="3"/>
        <v>0</v>
      </c>
      <c r="H91" s="251"/>
      <c r="J91" s="38"/>
      <c r="K91" s="38"/>
      <c r="L91" s="38"/>
      <c r="M91" s="39"/>
      <c r="N91" s="222"/>
      <c r="O91" s="216"/>
      <c r="P91" s="216"/>
    </row>
    <row r="92" spans="1:16" ht="14">
      <c r="A92" s="255" t="s">
        <v>108</v>
      </c>
      <c r="B92" s="255"/>
      <c r="C92" s="255"/>
      <c r="D92" s="255"/>
      <c r="E92" s="66">
        <v>0.26</v>
      </c>
      <c r="F92" s="88"/>
      <c r="G92" s="251">
        <f t="shared" si="3"/>
        <v>0</v>
      </c>
      <c r="H92" s="251"/>
      <c r="J92" s="38"/>
      <c r="K92" s="38"/>
      <c r="L92" s="38"/>
      <c r="M92" s="39"/>
      <c r="N92" s="222"/>
      <c r="O92" s="216"/>
      <c r="P92" s="216"/>
    </row>
    <row r="93" spans="1:16" ht="14">
      <c r="A93" s="255" t="s">
        <v>109</v>
      </c>
      <c r="B93" s="255"/>
      <c r="C93" s="255"/>
      <c r="D93" s="255"/>
      <c r="E93" s="66">
        <v>0.34</v>
      </c>
      <c r="F93" s="88"/>
      <c r="G93" s="251">
        <f t="shared" si="3"/>
        <v>0</v>
      </c>
      <c r="H93" s="251"/>
      <c r="J93" s="38"/>
      <c r="K93" s="38"/>
      <c r="L93" s="38"/>
      <c r="M93" s="39"/>
      <c r="N93" s="222"/>
      <c r="O93" s="216"/>
      <c r="P93" s="216"/>
    </row>
    <row r="94" spans="1:16" ht="14">
      <c r="A94" s="255" t="s">
        <v>110</v>
      </c>
      <c r="B94" s="255"/>
      <c r="C94" s="255"/>
      <c r="D94" s="255"/>
      <c r="E94" s="66">
        <v>0.42</v>
      </c>
      <c r="F94" s="88"/>
      <c r="G94" s="251">
        <f t="shared" si="3"/>
        <v>0</v>
      </c>
      <c r="H94" s="251"/>
      <c r="J94" s="38"/>
      <c r="K94" s="38"/>
      <c r="L94" s="38"/>
      <c r="M94" s="39"/>
      <c r="N94" s="222"/>
      <c r="O94" s="216"/>
      <c r="P94" s="216"/>
    </row>
    <row r="95" spans="1:16" ht="14">
      <c r="A95" s="255" t="s">
        <v>111</v>
      </c>
      <c r="B95" s="255"/>
      <c r="C95" s="255"/>
      <c r="D95" s="255"/>
      <c r="E95" s="66">
        <v>0.1</v>
      </c>
      <c r="F95" s="88"/>
      <c r="G95" s="251">
        <f t="shared" si="3"/>
        <v>0</v>
      </c>
      <c r="H95" s="251"/>
      <c r="J95" s="38"/>
      <c r="K95" s="38"/>
      <c r="L95" s="38"/>
      <c r="M95" s="39"/>
      <c r="N95" s="222"/>
      <c r="O95" s="216"/>
      <c r="P95" s="216"/>
    </row>
    <row r="96" spans="1:16" ht="14">
      <c r="A96" s="255" t="s">
        <v>112</v>
      </c>
      <c r="B96" s="255"/>
      <c r="C96" s="255"/>
      <c r="D96" s="255"/>
      <c r="E96" s="66">
        <v>0.21</v>
      </c>
      <c r="F96" s="88"/>
      <c r="G96" s="251">
        <f t="shared" si="3"/>
        <v>0</v>
      </c>
      <c r="H96" s="251"/>
      <c r="J96" s="38"/>
      <c r="K96" s="38"/>
      <c r="L96" s="38"/>
      <c r="M96" s="39"/>
      <c r="N96" s="222"/>
      <c r="O96" s="216"/>
      <c r="P96" s="216"/>
    </row>
    <row r="97" spans="1:16" ht="14">
      <c r="A97" s="255" t="s">
        <v>113</v>
      </c>
      <c r="B97" s="255"/>
      <c r="C97" s="255"/>
      <c r="D97" s="255"/>
      <c r="E97" s="66">
        <v>0.46</v>
      </c>
      <c r="F97" s="88"/>
      <c r="G97" s="251">
        <f t="shared" si="3"/>
        <v>0</v>
      </c>
      <c r="H97" s="251"/>
      <c r="J97" s="38"/>
      <c r="K97" s="38"/>
      <c r="L97" s="38"/>
      <c r="M97" s="39"/>
      <c r="N97" s="222"/>
      <c r="O97" s="216"/>
      <c r="P97" s="216"/>
    </row>
    <row r="98" spans="1:16" ht="14">
      <c r="A98" s="255" t="s">
        <v>114</v>
      </c>
      <c r="B98" s="255"/>
      <c r="C98" s="255"/>
      <c r="D98" s="255"/>
      <c r="E98" s="66">
        <v>0.1</v>
      </c>
      <c r="F98" s="88"/>
      <c r="G98" s="251">
        <f t="shared" si="3"/>
        <v>0</v>
      </c>
      <c r="H98" s="251"/>
      <c r="J98" s="38"/>
      <c r="K98" s="38"/>
      <c r="L98" s="38"/>
      <c r="M98" s="39"/>
      <c r="N98" s="222"/>
      <c r="O98" s="216"/>
      <c r="P98" s="216"/>
    </row>
    <row r="99" spans="1:16" ht="14">
      <c r="A99" s="255" t="s">
        <v>115</v>
      </c>
      <c r="B99" s="255"/>
      <c r="C99" s="255"/>
      <c r="D99" s="255"/>
      <c r="E99" s="66">
        <v>0.36</v>
      </c>
      <c r="F99" s="88"/>
      <c r="G99" s="251">
        <f t="shared" si="3"/>
        <v>0</v>
      </c>
      <c r="H99" s="251"/>
      <c r="J99" s="38"/>
      <c r="K99" s="38"/>
      <c r="L99" s="38"/>
      <c r="M99" s="39"/>
      <c r="N99" s="222"/>
      <c r="O99" s="216"/>
      <c r="P99" s="216"/>
    </row>
    <row r="100" spans="1:16" ht="14">
      <c r="A100" s="255" t="s">
        <v>116</v>
      </c>
      <c r="B100" s="255"/>
      <c r="C100" s="255"/>
      <c r="D100" s="255"/>
      <c r="E100" s="66">
        <v>0.19</v>
      </c>
      <c r="F100" s="88"/>
      <c r="G100" s="251">
        <f t="shared" si="3"/>
        <v>0</v>
      </c>
      <c r="H100" s="251"/>
      <c r="J100" s="38"/>
      <c r="K100" s="38"/>
      <c r="L100" s="38"/>
      <c r="M100" s="39"/>
      <c r="N100" s="222"/>
      <c r="O100" s="216"/>
      <c r="P100" s="216"/>
    </row>
    <row r="101" spans="1:16" ht="14">
      <c r="A101" s="255" t="s">
        <v>117</v>
      </c>
      <c r="B101" s="255"/>
      <c r="C101" s="255"/>
      <c r="D101" s="255"/>
      <c r="E101" s="66">
        <v>0.35</v>
      </c>
      <c r="F101" s="88"/>
      <c r="G101" s="251">
        <f t="shared" si="3"/>
        <v>0</v>
      </c>
      <c r="H101" s="251"/>
      <c r="J101" s="38"/>
      <c r="K101" s="38"/>
      <c r="L101" s="38"/>
      <c r="M101" s="39"/>
      <c r="N101" s="222"/>
      <c r="O101" s="216"/>
      <c r="P101" s="216"/>
    </row>
    <row r="102" spans="1:16" ht="14">
      <c r="A102" s="255" t="s">
        <v>144</v>
      </c>
      <c r="B102" s="255"/>
      <c r="C102" s="255"/>
      <c r="D102" s="255"/>
      <c r="E102" s="66">
        <v>0.16</v>
      </c>
      <c r="F102" s="88"/>
      <c r="G102" s="251">
        <f t="shared" ref="G102" si="4">F102*E102</f>
        <v>0</v>
      </c>
      <c r="H102" s="251"/>
      <c r="J102" s="38"/>
      <c r="K102" s="38"/>
      <c r="L102" s="38"/>
      <c r="M102" s="39"/>
      <c r="N102" s="222"/>
      <c r="O102" s="216"/>
      <c r="P102" s="216"/>
    </row>
    <row r="103" spans="1:16" ht="14">
      <c r="A103" s="255" t="s">
        <v>118</v>
      </c>
      <c r="B103" s="255"/>
      <c r="C103" s="255"/>
      <c r="D103" s="255"/>
      <c r="E103" s="66">
        <v>0.15</v>
      </c>
      <c r="F103" s="88"/>
      <c r="G103" s="251">
        <f t="shared" si="3"/>
        <v>0</v>
      </c>
      <c r="H103" s="251"/>
      <c r="J103" s="38"/>
      <c r="K103" s="38"/>
      <c r="L103" s="38"/>
      <c r="M103" s="39"/>
      <c r="N103" s="222"/>
      <c r="O103" s="216"/>
      <c r="P103" s="216"/>
    </row>
    <row r="104" spans="1:16" ht="14">
      <c r="A104" s="255" t="s">
        <v>119</v>
      </c>
      <c r="B104" s="255"/>
      <c r="C104" s="255"/>
      <c r="D104" s="255"/>
      <c r="E104" s="66">
        <v>0.3</v>
      </c>
      <c r="F104" s="88"/>
      <c r="G104" s="251">
        <f t="shared" si="3"/>
        <v>0</v>
      </c>
      <c r="H104" s="251"/>
      <c r="J104" s="38"/>
      <c r="K104" s="38"/>
      <c r="L104" s="38"/>
      <c r="M104" s="39"/>
      <c r="N104" s="222"/>
      <c r="O104" s="216"/>
      <c r="P104" s="216"/>
    </row>
    <row r="105" spans="1:16" ht="14">
      <c r="A105" s="255" t="s">
        <v>120</v>
      </c>
      <c r="B105" s="255"/>
      <c r="C105" s="255"/>
      <c r="D105" s="255"/>
      <c r="E105" s="66">
        <v>7.0000000000000007E-2</v>
      </c>
      <c r="F105" s="88"/>
      <c r="G105" s="251">
        <f t="shared" si="3"/>
        <v>0</v>
      </c>
      <c r="H105" s="251"/>
      <c r="J105" s="38"/>
      <c r="K105" s="38"/>
      <c r="L105" s="38"/>
      <c r="M105" s="39"/>
      <c r="N105" s="222"/>
      <c r="O105" s="216"/>
      <c r="P105" s="216"/>
    </row>
    <row r="106" spans="1:16" ht="14">
      <c r="A106" s="255"/>
      <c r="B106" s="255"/>
      <c r="C106" s="255"/>
      <c r="D106" s="255"/>
      <c r="E106" s="69"/>
      <c r="F106" s="88"/>
      <c r="G106" s="251"/>
      <c r="H106" s="251"/>
      <c r="J106" s="38"/>
      <c r="K106" s="38"/>
      <c r="L106" s="38"/>
      <c r="M106" s="39"/>
      <c r="N106" s="222"/>
      <c r="O106" s="216"/>
      <c r="P106" s="216"/>
    </row>
    <row r="107" spans="1:16" ht="15.5">
      <c r="A107" s="290" t="s">
        <v>796</v>
      </c>
      <c r="B107" s="290"/>
      <c r="C107" s="290"/>
      <c r="D107" s="290"/>
      <c r="E107" s="70"/>
      <c r="F107" s="89"/>
      <c r="G107" s="291"/>
      <c r="H107" s="291"/>
      <c r="J107" s="38"/>
      <c r="K107" s="38"/>
      <c r="L107" s="38"/>
      <c r="M107" s="39"/>
      <c r="N107" s="222"/>
      <c r="O107" s="216"/>
      <c r="P107" s="216"/>
    </row>
    <row r="108" spans="1:16" ht="14">
      <c r="A108" s="255" t="s">
        <v>364</v>
      </c>
      <c r="B108" s="255"/>
      <c r="C108" s="255"/>
      <c r="D108" s="255"/>
      <c r="E108" s="69">
        <v>10.95</v>
      </c>
      <c r="F108" s="88"/>
      <c r="G108" s="251">
        <f t="shared" ref="G108" si="5">F108*E108</f>
        <v>0</v>
      </c>
      <c r="H108" s="251"/>
      <c r="J108" s="38"/>
      <c r="K108" s="38"/>
      <c r="L108" s="38"/>
      <c r="M108" s="39"/>
      <c r="N108" s="222"/>
      <c r="O108" s="216"/>
      <c r="P108" s="216"/>
    </row>
    <row r="109" spans="1:16" ht="14">
      <c r="A109" s="255" t="s">
        <v>366</v>
      </c>
      <c r="B109" s="255"/>
      <c r="C109" s="255"/>
      <c r="D109" s="255"/>
      <c r="E109" s="69">
        <v>12.95</v>
      </c>
      <c r="F109" s="88"/>
      <c r="G109" s="251">
        <f t="shared" ref="G109:G113" si="6">F109*E109</f>
        <v>0</v>
      </c>
      <c r="H109" s="251"/>
      <c r="J109" s="38"/>
      <c r="K109" s="38"/>
      <c r="L109" s="38"/>
      <c r="M109" s="39"/>
      <c r="N109" s="222"/>
      <c r="O109" s="216"/>
      <c r="P109" s="216"/>
    </row>
    <row r="110" spans="1:16" ht="14">
      <c r="A110" s="255" t="s">
        <v>363</v>
      </c>
      <c r="B110" s="255"/>
      <c r="C110" s="255"/>
      <c r="D110" s="255"/>
      <c r="E110" s="69">
        <v>14.95</v>
      </c>
      <c r="F110" s="88"/>
      <c r="G110" s="251">
        <f t="shared" si="6"/>
        <v>0</v>
      </c>
      <c r="H110" s="251"/>
      <c r="J110" s="38"/>
      <c r="K110" s="38"/>
      <c r="L110" s="38"/>
      <c r="M110" s="39"/>
      <c r="N110" s="222"/>
      <c r="O110" s="216"/>
      <c r="P110" s="216"/>
    </row>
    <row r="111" spans="1:16" ht="14">
      <c r="A111" s="255" t="s">
        <v>700</v>
      </c>
      <c r="B111" s="255"/>
      <c r="C111" s="255"/>
      <c r="D111" s="255"/>
      <c r="E111" s="69">
        <v>12.95</v>
      </c>
      <c r="F111" s="88"/>
      <c r="G111" s="251">
        <f t="shared" si="6"/>
        <v>0</v>
      </c>
      <c r="H111" s="251"/>
      <c r="J111" s="38"/>
      <c r="K111" s="38"/>
      <c r="L111" s="38"/>
      <c r="M111" s="39"/>
      <c r="N111" s="222"/>
      <c r="O111" s="216"/>
      <c r="P111" s="216"/>
    </row>
    <row r="112" spans="1:16" ht="14">
      <c r="A112" s="255" t="s">
        <v>365</v>
      </c>
      <c r="B112" s="255"/>
      <c r="C112" s="255"/>
      <c r="D112" s="255"/>
      <c r="E112" s="69">
        <v>19.95</v>
      </c>
      <c r="F112" s="88"/>
      <c r="G112" s="251">
        <f t="shared" si="6"/>
        <v>0</v>
      </c>
      <c r="H112" s="251"/>
      <c r="J112" s="38"/>
      <c r="K112" s="38"/>
      <c r="L112" s="38"/>
      <c r="M112" s="39"/>
      <c r="N112" s="222"/>
      <c r="O112" s="216"/>
      <c r="P112" s="216"/>
    </row>
    <row r="113" spans="1:16" ht="14">
      <c r="A113" s="255" t="s">
        <v>367</v>
      </c>
      <c r="B113" s="255"/>
      <c r="C113" s="255"/>
      <c r="D113" s="255"/>
      <c r="E113" s="69">
        <v>16.95</v>
      </c>
      <c r="F113" s="88"/>
      <c r="G113" s="251">
        <f t="shared" si="6"/>
        <v>0</v>
      </c>
      <c r="H113" s="251"/>
      <c r="J113" s="38"/>
      <c r="K113" s="38"/>
      <c r="L113" s="38"/>
      <c r="M113" s="39"/>
      <c r="N113" s="222"/>
      <c r="O113" s="216"/>
      <c r="P113" s="216"/>
    </row>
    <row r="114" spans="1:16" ht="14">
      <c r="A114" s="274"/>
      <c r="B114" s="274"/>
      <c r="C114" s="274"/>
      <c r="D114" s="274"/>
      <c r="E114" s="69"/>
      <c r="F114" s="88"/>
      <c r="G114" s="252"/>
      <c r="H114" s="253"/>
      <c r="J114" s="38"/>
      <c r="K114" s="38"/>
      <c r="L114" s="38"/>
      <c r="M114" s="39"/>
      <c r="N114" s="222"/>
      <c r="O114" s="216"/>
      <c r="P114" s="216"/>
    </row>
    <row r="115" spans="1:16" ht="15.5">
      <c r="A115" s="290" t="s">
        <v>797</v>
      </c>
      <c r="B115" s="290"/>
      <c r="C115" s="290"/>
      <c r="D115" s="290"/>
      <c r="E115" s="70"/>
      <c r="F115" s="89"/>
      <c r="G115" s="264"/>
      <c r="H115" s="265"/>
      <c r="J115" s="38"/>
      <c r="K115" s="38"/>
      <c r="L115" s="38"/>
      <c r="M115" s="39"/>
      <c r="N115" s="222"/>
      <c r="O115" s="216"/>
      <c r="P115" s="216"/>
    </row>
    <row r="116" spans="1:16" ht="14">
      <c r="A116" s="255" t="s">
        <v>798</v>
      </c>
      <c r="B116" s="255"/>
      <c r="C116" s="255"/>
      <c r="D116" s="255"/>
      <c r="E116" s="69">
        <v>9</v>
      </c>
      <c r="F116" s="88"/>
      <c r="G116" s="251">
        <f t="shared" ref="G116" si="7">F116*E116</f>
        <v>0</v>
      </c>
      <c r="H116" s="251"/>
      <c r="J116" s="38"/>
      <c r="K116" s="38"/>
      <c r="L116" s="38"/>
      <c r="M116" s="39"/>
      <c r="N116" s="222"/>
      <c r="O116" s="216"/>
      <c r="P116" s="216"/>
    </row>
    <row r="117" spans="1:16" ht="14">
      <c r="A117" s="255" t="s">
        <v>368</v>
      </c>
      <c r="B117" s="255"/>
      <c r="C117" s="255"/>
      <c r="D117" s="255"/>
      <c r="E117" s="69">
        <v>22.95</v>
      </c>
      <c r="F117" s="88"/>
      <c r="G117" s="251">
        <f t="shared" ref="G117:G120" si="8">F117*E117</f>
        <v>0</v>
      </c>
      <c r="H117" s="251"/>
      <c r="J117" s="38"/>
      <c r="K117" s="38"/>
      <c r="L117" s="38"/>
      <c r="M117" s="39"/>
      <c r="N117" s="222"/>
      <c r="O117" s="216"/>
      <c r="P117" s="216"/>
    </row>
    <row r="118" spans="1:16" ht="14">
      <c r="A118" s="255" t="s">
        <v>369</v>
      </c>
      <c r="B118" s="255"/>
      <c r="C118" s="255"/>
      <c r="D118" s="255"/>
      <c r="E118" s="69">
        <v>24.95</v>
      </c>
      <c r="F118" s="88"/>
      <c r="G118" s="251">
        <f t="shared" si="8"/>
        <v>0</v>
      </c>
      <c r="H118" s="251"/>
      <c r="J118" s="38"/>
      <c r="K118" s="38"/>
      <c r="L118" s="38"/>
      <c r="M118" s="39"/>
      <c r="N118" s="222"/>
      <c r="O118" s="216"/>
      <c r="P118" s="216"/>
    </row>
    <row r="119" spans="1:16" ht="14">
      <c r="A119" s="255" t="s">
        <v>370</v>
      </c>
      <c r="B119" s="255"/>
      <c r="C119" s="255"/>
      <c r="D119" s="255"/>
      <c r="E119" s="69">
        <v>16</v>
      </c>
      <c r="F119" s="88"/>
      <c r="G119" s="251">
        <f t="shared" si="8"/>
        <v>0</v>
      </c>
      <c r="H119" s="251"/>
      <c r="J119" s="38"/>
      <c r="K119" s="38"/>
      <c r="L119" s="38"/>
      <c r="M119" s="39"/>
      <c r="N119" s="222"/>
      <c r="O119" s="216"/>
      <c r="P119" s="216"/>
    </row>
    <row r="120" spans="1:16" ht="14">
      <c r="A120" s="255" t="s">
        <v>373</v>
      </c>
      <c r="B120" s="255"/>
      <c r="C120" s="255"/>
      <c r="D120" s="255"/>
      <c r="E120" s="69">
        <v>18</v>
      </c>
      <c r="F120" s="88"/>
      <c r="G120" s="251">
        <f t="shared" si="8"/>
        <v>0</v>
      </c>
      <c r="H120" s="251"/>
      <c r="J120" s="38"/>
      <c r="K120" s="38"/>
      <c r="L120" s="38"/>
      <c r="M120" s="39"/>
      <c r="N120" s="222"/>
      <c r="O120" s="216"/>
      <c r="P120" s="216"/>
    </row>
    <row r="121" spans="1:16" ht="14">
      <c r="A121" s="255"/>
      <c r="B121" s="255"/>
      <c r="C121" s="255"/>
      <c r="D121" s="255"/>
      <c r="E121" s="69"/>
      <c r="F121" s="88"/>
      <c r="G121" s="251"/>
      <c r="H121" s="251"/>
      <c r="J121" s="38"/>
      <c r="K121" s="38"/>
      <c r="L121" s="38"/>
      <c r="M121" s="39"/>
      <c r="N121" s="222"/>
      <c r="O121" s="216"/>
      <c r="P121" s="216"/>
    </row>
    <row r="122" spans="1:16" ht="15.5">
      <c r="A122" s="290" t="s">
        <v>362</v>
      </c>
      <c r="B122" s="290"/>
      <c r="C122" s="290"/>
      <c r="D122" s="290"/>
      <c r="E122" s="70"/>
      <c r="F122" s="89"/>
      <c r="G122" s="264"/>
      <c r="H122" s="265"/>
      <c r="J122" s="38"/>
      <c r="K122" s="38"/>
      <c r="L122" s="38"/>
      <c r="M122" s="39"/>
      <c r="N122" s="222"/>
      <c r="O122" s="216"/>
      <c r="P122" s="216"/>
    </row>
    <row r="123" spans="1:16" ht="16" customHeight="1">
      <c r="A123" s="278" t="s">
        <v>812</v>
      </c>
      <c r="B123" s="279"/>
      <c r="C123" s="279"/>
      <c r="D123" s="280"/>
      <c r="E123" s="71">
        <v>9.9499999999999993</v>
      </c>
      <c r="F123" s="90"/>
      <c r="G123" s="272">
        <f t="shared" ref="G123" si="9">F123*E123</f>
        <v>0</v>
      </c>
      <c r="H123" s="273"/>
      <c r="J123" s="38"/>
      <c r="K123" s="38"/>
      <c r="L123" s="38"/>
      <c r="M123" s="39"/>
      <c r="N123" s="222"/>
      <c r="O123" s="216"/>
      <c r="P123" s="216"/>
    </row>
    <row r="124" spans="1:16" ht="14">
      <c r="A124" s="255" t="s">
        <v>799</v>
      </c>
      <c r="B124" s="255"/>
      <c r="C124" s="255"/>
      <c r="D124" s="255"/>
      <c r="E124" s="69">
        <v>9.9499999999999993</v>
      </c>
      <c r="F124" s="88"/>
      <c r="G124" s="251">
        <f t="shared" ref="G124" si="10">F124*E124</f>
        <v>0</v>
      </c>
      <c r="H124" s="251"/>
      <c r="J124" s="38"/>
      <c r="K124" s="38"/>
      <c r="L124" s="38"/>
      <c r="M124" s="39"/>
      <c r="N124" s="222"/>
      <c r="O124" s="216"/>
      <c r="P124" s="216"/>
    </row>
    <row r="125" spans="1:16" ht="30" customHeight="1">
      <c r="A125" s="278" t="s">
        <v>800</v>
      </c>
      <c r="B125" s="279"/>
      <c r="C125" s="279"/>
      <c r="D125" s="280"/>
      <c r="E125" s="71">
        <v>7.95</v>
      </c>
      <c r="F125" s="91"/>
      <c r="G125" s="254">
        <f t="shared" si="0"/>
        <v>0</v>
      </c>
      <c r="H125" s="254"/>
      <c r="J125" s="38"/>
      <c r="K125" s="38"/>
      <c r="L125" s="38"/>
      <c r="M125" s="39"/>
      <c r="N125" s="222"/>
      <c r="O125" s="216"/>
      <c r="P125" s="216"/>
    </row>
    <row r="126" spans="1:16" ht="14">
      <c r="A126" s="255" t="s">
        <v>801</v>
      </c>
      <c r="B126" s="255"/>
      <c r="C126" s="255"/>
      <c r="D126" s="255"/>
      <c r="E126" s="61">
        <v>3.99</v>
      </c>
      <c r="F126" s="92"/>
      <c r="G126" s="251">
        <f>F126*E126</f>
        <v>0</v>
      </c>
      <c r="H126" s="251"/>
      <c r="J126" s="297"/>
      <c r="K126" s="297"/>
      <c r="L126" s="297"/>
      <c r="M126" s="299"/>
      <c r="N126" s="222"/>
      <c r="O126" s="216"/>
      <c r="P126" s="216"/>
    </row>
    <row r="127" spans="1:16" ht="15.75" customHeight="1">
      <c r="A127" s="255" t="s">
        <v>811</v>
      </c>
      <c r="B127" s="255"/>
      <c r="C127" s="255"/>
      <c r="D127" s="255"/>
      <c r="E127" s="61">
        <v>5.95</v>
      </c>
      <c r="F127" s="92"/>
      <c r="G127" s="251">
        <f t="shared" ref="G127:G129" si="11">F127*E127</f>
        <v>0</v>
      </c>
      <c r="H127" s="251"/>
      <c r="J127" s="297"/>
      <c r="K127" s="297"/>
      <c r="L127" s="297"/>
      <c r="M127" s="299"/>
      <c r="N127" s="222"/>
      <c r="O127" s="216"/>
      <c r="P127" s="216"/>
    </row>
    <row r="128" spans="1:16" ht="28" customHeight="1">
      <c r="A128" s="278" t="s">
        <v>810</v>
      </c>
      <c r="B128" s="279"/>
      <c r="C128" s="279"/>
      <c r="D128" s="280"/>
      <c r="E128" s="72">
        <v>6.95</v>
      </c>
      <c r="F128" s="93"/>
      <c r="G128" s="254">
        <f t="shared" si="11"/>
        <v>0</v>
      </c>
      <c r="H128" s="254"/>
      <c r="J128" s="294"/>
      <c r="K128" s="294"/>
      <c r="L128" s="294"/>
      <c r="M128" s="300"/>
      <c r="N128" s="141"/>
      <c r="O128" s="216"/>
      <c r="P128" s="216"/>
    </row>
    <row r="129" spans="1:16" ht="16.75" customHeight="1">
      <c r="A129" s="278" t="s">
        <v>809</v>
      </c>
      <c r="B129" s="279"/>
      <c r="C129" s="279"/>
      <c r="D129" s="280"/>
      <c r="E129" s="72">
        <v>9.9499999999999993</v>
      </c>
      <c r="F129" s="94"/>
      <c r="G129" s="254">
        <f t="shared" si="11"/>
        <v>0</v>
      </c>
      <c r="H129" s="254"/>
      <c r="J129" s="40"/>
      <c r="K129" s="40"/>
      <c r="L129" s="40"/>
      <c r="M129" s="34"/>
      <c r="N129" s="141"/>
      <c r="O129" s="216"/>
      <c r="P129" s="216"/>
    </row>
    <row r="130" spans="1:16" ht="28" customHeight="1">
      <c r="A130" s="278" t="s">
        <v>802</v>
      </c>
      <c r="B130" s="279"/>
      <c r="C130" s="279"/>
      <c r="D130" s="280"/>
      <c r="E130" s="72">
        <v>9.9499999999999993</v>
      </c>
      <c r="F130" s="94"/>
      <c r="G130" s="254">
        <f t="shared" ref="G130:G136" si="12">F130*E130</f>
        <v>0</v>
      </c>
      <c r="H130" s="254"/>
      <c r="J130" s="40"/>
      <c r="K130" s="40"/>
      <c r="L130" s="40"/>
      <c r="M130" s="34"/>
      <c r="N130" s="141"/>
      <c r="O130" s="216"/>
      <c r="P130" s="216"/>
    </row>
    <row r="131" spans="1:16" ht="28" customHeight="1">
      <c r="A131" s="278" t="s">
        <v>803</v>
      </c>
      <c r="B131" s="279"/>
      <c r="C131" s="279"/>
      <c r="D131" s="280"/>
      <c r="E131" s="72">
        <v>9.9499999999999993</v>
      </c>
      <c r="F131" s="94"/>
      <c r="G131" s="254">
        <f t="shared" si="12"/>
        <v>0</v>
      </c>
      <c r="H131" s="254"/>
      <c r="J131" s="40"/>
      <c r="K131" s="40"/>
      <c r="L131" s="40"/>
      <c r="M131" s="34"/>
      <c r="N131" s="141"/>
      <c r="O131" s="216"/>
      <c r="P131" s="216"/>
    </row>
    <row r="132" spans="1:16" ht="15.75" customHeight="1">
      <c r="A132" s="255" t="s">
        <v>804</v>
      </c>
      <c r="B132" s="255"/>
      <c r="C132" s="255"/>
      <c r="D132" s="255"/>
      <c r="E132" s="61">
        <v>6.25</v>
      </c>
      <c r="F132" s="92"/>
      <c r="G132" s="251">
        <f t="shared" si="12"/>
        <v>0</v>
      </c>
      <c r="H132" s="251"/>
      <c r="J132" s="40"/>
      <c r="K132" s="40"/>
      <c r="L132" s="40"/>
      <c r="M132" s="34"/>
      <c r="N132" s="141"/>
      <c r="O132" s="216"/>
      <c r="P132" s="216"/>
    </row>
    <row r="133" spans="1:16" ht="15.75" customHeight="1">
      <c r="A133" s="255" t="s">
        <v>805</v>
      </c>
      <c r="B133" s="255"/>
      <c r="C133" s="255"/>
      <c r="D133" s="255"/>
      <c r="E133" s="61">
        <v>8.9499999999999993</v>
      </c>
      <c r="F133" s="92"/>
      <c r="G133" s="251">
        <f t="shared" si="12"/>
        <v>0</v>
      </c>
      <c r="H133" s="251"/>
      <c r="J133" s="40"/>
      <c r="K133" s="40"/>
      <c r="L133" s="40"/>
      <c r="M133" s="34"/>
      <c r="N133" s="141"/>
      <c r="O133" s="216"/>
      <c r="P133" s="216"/>
    </row>
    <row r="134" spans="1:16" ht="28" customHeight="1">
      <c r="A134" s="278" t="s">
        <v>806</v>
      </c>
      <c r="B134" s="279"/>
      <c r="C134" s="279"/>
      <c r="D134" s="280"/>
      <c r="E134" s="72">
        <v>6.95</v>
      </c>
      <c r="F134" s="94"/>
      <c r="G134" s="254">
        <f t="shared" si="12"/>
        <v>0</v>
      </c>
      <c r="H134" s="254"/>
      <c r="J134" s="40"/>
      <c r="K134" s="40"/>
      <c r="L134" s="40"/>
      <c r="M134" s="34"/>
      <c r="N134" s="141"/>
      <c r="O134" s="216"/>
      <c r="P134" s="216"/>
    </row>
    <row r="135" spans="1:16" ht="28" customHeight="1">
      <c r="A135" s="320" t="s">
        <v>807</v>
      </c>
      <c r="B135" s="320"/>
      <c r="C135" s="320"/>
      <c r="D135" s="320"/>
      <c r="E135" s="72">
        <v>9.9499999999999993</v>
      </c>
      <c r="F135" s="94"/>
      <c r="G135" s="254">
        <f t="shared" si="12"/>
        <v>0</v>
      </c>
      <c r="H135" s="254"/>
      <c r="J135" s="40"/>
      <c r="K135" s="40"/>
      <c r="L135" s="40"/>
      <c r="M135" s="34"/>
      <c r="N135" s="141"/>
      <c r="O135" s="216"/>
      <c r="P135" s="216"/>
    </row>
    <row r="136" spans="1:16" ht="28" customHeight="1">
      <c r="A136" s="320" t="s">
        <v>808</v>
      </c>
      <c r="B136" s="320"/>
      <c r="C136" s="320"/>
      <c r="D136" s="320"/>
      <c r="E136" s="72">
        <v>14.95</v>
      </c>
      <c r="F136" s="94"/>
      <c r="G136" s="254">
        <f t="shared" si="12"/>
        <v>0</v>
      </c>
      <c r="H136" s="254"/>
      <c r="J136" s="40"/>
      <c r="K136" s="40"/>
      <c r="L136" s="40"/>
      <c r="M136" s="34"/>
      <c r="N136" s="141"/>
      <c r="O136" s="216"/>
      <c r="P136" s="216"/>
    </row>
    <row r="137" spans="1:16" ht="16.75" customHeight="1">
      <c r="A137" s="320"/>
      <c r="B137" s="320"/>
      <c r="C137" s="320"/>
      <c r="D137" s="320"/>
      <c r="E137" s="72"/>
      <c r="F137" s="94"/>
      <c r="G137" s="254"/>
      <c r="H137" s="254"/>
      <c r="J137" s="40"/>
      <c r="K137" s="40"/>
      <c r="L137" s="40"/>
      <c r="M137" s="35"/>
      <c r="N137" s="141"/>
      <c r="O137" s="216"/>
      <c r="P137" s="216"/>
    </row>
    <row r="138" spans="1:16" ht="15.75" customHeight="1">
      <c r="A138" s="290" t="s">
        <v>371</v>
      </c>
      <c r="B138" s="290"/>
      <c r="C138" s="290"/>
      <c r="D138" s="290"/>
      <c r="E138" s="70"/>
      <c r="F138" s="89"/>
      <c r="G138" s="264"/>
      <c r="H138" s="265"/>
      <c r="J138" s="40"/>
      <c r="K138" s="40"/>
      <c r="L138" s="40"/>
      <c r="M138" s="34"/>
      <c r="N138" s="141"/>
      <c r="O138" s="216"/>
      <c r="P138" s="216"/>
    </row>
    <row r="139" spans="1:16" ht="15.75" customHeight="1">
      <c r="A139" s="255" t="s">
        <v>372</v>
      </c>
      <c r="B139" s="255"/>
      <c r="C139" s="255"/>
      <c r="D139" s="255"/>
      <c r="E139" s="69">
        <v>20</v>
      </c>
      <c r="F139" s="88"/>
      <c r="G139" s="254">
        <f t="shared" ref="G139" si="13">F139*E139</f>
        <v>0</v>
      </c>
      <c r="H139" s="254"/>
      <c r="J139" s="40"/>
      <c r="K139" s="40"/>
      <c r="L139" s="40"/>
      <c r="M139" s="34"/>
      <c r="N139" s="141"/>
      <c r="O139" s="216"/>
      <c r="P139" s="216"/>
    </row>
    <row r="140" spans="1:16" ht="15.75" customHeight="1">
      <c r="A140" s="255" t="s">
        <v>374</v>
      </c>
      <c r="B140" s="255"/>
      <c r="C140" s="255"/>
      <c r="D140" s="255"/>
      <c r="E140" s="69">
        <v>1.2</v>
      </c>
      <c r="F140" s="88"/>
      <c r="G140" s="254">
        <f t="shared" ref="G140:G144" si="14">F140*E140</f>
        <v>0</v>
      </c>
      <c r="H140" s="254"/>
      <c r="J140" s="40"/>
      <c r="K140" s="40"/>
      <c r="L140" s="40"/>
      <c r="M140" s="34"/>
      <c r="N140" s="141"/>
      <c r="O140" s="216"/>
      <c r="P140" s="216"/>
    </row>
    <row r="141" spans="1:16" ht="15.75" customHeight="1">
      <c r="A141" s="255" t="s">
        <v>698</v>
      </c>
      <c r="B141" s="255"/>
      <c r="C141" s="255"/>
      <c r="D141" s="255"/>
      <c r="E141" s="69">
        <v>0.33</v>
      </c>
      <c r="F141" s="88"/>
      <c r="G141" s="254">
        <f t="shared" si="14"/>
        <v>0</v>
      </c>
      <c r="H141" s="254"/>
      <c r="J141" s="40"/>
      <c r="K141" s="40"/>
      <c r="L141" s="40"/>
      <c r="M141" s="34"/>
      <c r="N141" s="141"/>
      <c r="O141" s="216"/>
      <c r="P141" s="216"/>
    </row>
    <row r="142" spans="1:16" ht="15.75" customHeight="1">
      <c r="A142" s="255" t="s">
        <v>697</v>
      </c>
      <c r="B142" s="255"/>
      <c r="C142" s="255"/>
      <c r="D142" s="255"/>
      <c r="E142" s="69">
        <v>0.24</v>
      </c>
      <c r="F142" s="88"/>
      <c r="G142" s="254">
        <f t="shared" si="14"/>
        <v>0</v>
      </c>
      <c r="H142" s="254"/>
      <c r="J142" s="40"/>
      <c r="K142" s="40"/>
      <c r="L142" s="40"/>
      <c r="M142" s="34"/>
      <c r="N142" s="141"/>
      <c r="O142" s="216"/>
      <c r="P142" s="216"/>
    </row>
    <row r="143" spans="1:16" ht="15.75" customHeight="1">
      <c r="A143" s="255" t="s">
        <v>375</v>
      </c>
      <c r="B143" s="255"/>
      <c r="C143" s="255"/>
      <c r="D143" s="255"/>
      <c r="E143" s="69">
        <v>0.09</v>
      </c>
      <c r="F143" s="88"/>
      <c r="G143" s="254">
        <f t="shared" si="14"/>
        <v>0</v>
      </c>
      <c r="H143" s="254"/>
      <c r="J143" s="40"/>
      <c r="K143" s="40"/>
      <c r="L143" s="40"/>
      <c r="M143" s="34"/>
      <c r="N143" s="141"/>
      <c r="O143" s="216"/>
      <c r="P143" s="216"/>
    </row>
    <row r="144" spans="1:16" ht="15.75" customHeight="1">
      <c r="A144" s="255" t="s">
        <v>376</v>
      </c>
      <c r="B144" s="255"/>
      <c r="C144" s="255"/>
      <c r="D144" s="255"/>
      <c r="E144" s="69">
        <v>0.11</v>
      </c>
      <c r="F144" s="88"/>
      <c r="G144" s="254">
        <f t="shared" si="14"/>
        <v>0</v>
      </c>
      <c r="H144" s="254"/>
      <c r="J144" s="40"/>
      <c r="K144" s="40"/>
      <c r="L144" s="40"/>
      <c r="M144" s="34"/>
      <c r="N144" s="141"/>
      <c r="O144" s="216"/>
      <c r="P144" s="216"/>
    </row>
    <row r="145" spans="1:16" ht="15.75" customHeight="1">
      <c r="A145" s="274"/>
      <c r="B145" s="274"/>
      <c r="C145" s="274"/>
      <c r="D145" s="274"/>
      <c r="E145" s="69"/>
      <c r="F145" s="88"/>
      <c r="G145" s="252"/>
      <c r="H145" s="253"/>
      <c r="J145" s="40"/>
      <c r="K145" s="40"/>
      <c r="L145" s="40"/>
      <c r="M145" s="34"/>
      <c r="N145" s="141"/>
      <c r="O145" s="216"/>
      <c r="P145" s="216"/>
    </row>
    <row r="146" spans="1:16" ht="15.75" customHeight="1">
      <c r="A146" s="290" t="s">
        <v>489</v>
      </c>
      <c r="B146" s="290"/>
      <c r="C146" s="290"/>
      <c r="D146" s="290"/>
      <c r="E146" s="70"/>
      <c r="F146" s="89"/>
      <c r="G146" s="264"/>
      <c r="H146" s="265"/>
      <c r="J146" s="40"/>
      <c r="K146" s="40"/>
      <c r="L146" s="40"/>
      <c r="M146" s="34"/>
      <c r="N146" s="141"/>
      <c r="O146" s="216"/>
      <c r="P146" s="216"/>
    </row>
    <row r="147" spans="1:16" ht="28" customHeight="1">
      <c r="A147" s="320" t="s">
        <v>813</v>
      </c>
      <c r="B147" s="320"/>
      <c r="C147" s="320"/>
      <c r="D147" s="320"/>
      <c r="E147" s="71">
        <v>14</v>
      </c>
      <c r="F147" s="91"/>
      <c r="G147" s="254">
        <f t="shared" ref="G147" si="15">F147*E147</f>
        <v>0</v>
      </c>
      <c r="H147" s="254"/>
      <c r="J147" s="40"/>
      <c r="K147" s="40"/>
      <c r="L147" s="40"/>
      <c r="M147" s="34"/>
      <c r="N147" s="141"/>
      <c r="O147" s="216"/>
      <c r="P147" s="216"/>
    </row>
    <row r="148" spans="1:16" ht="28" customHeight="1">
      <c r="A148" s="320" t="s">
        <v>814</v>
      </c>
      <c r="B148" s="320"/>
      <c r="C148" s="320"/>
      <c r="D148" s="320"/>
      <c r="E148" s="71">
        <v>14</v>
      </c>
      <c r="F148" s="91"/>
      <c r="G148" s="254">
        <f t="shared" ref="G148:G150" si="16">F148*E148</f>
        <v>0</v>
      </c>
      <c r="H148" s="254"/>
      <c r="J148" s="40"/>
      <c r="K148" s="40"/>
      <c r="L148" s="40"/>
      <c r="M148" s="34"/>
      <c r="N148" s="141"/>
      <c r="O148" s="216"/>
      <c r="P148" s="216"/>
    </row>
    <row r="149" spans="1:16" ht="16" customHeight="1">
      <c r="A149" s="255" t="s">
        <v>815</v>
      </c>
      <c r="B149" s="255"/>
      <c r="C149" s="255"/>
      <c r="D149" s="255"/>
      <c r="E149" s="69">
        <v>14</v>
      </c>
      <c r="F149" s="88"/>
      <c r="G149" s="254">
        <f t="shared" si="16"/>
        <v>0</v>
      </c>
      <c r="H149" s="254"/>
      <c r="J149" s="40"/>
      <c r="K149" s="40"/>
      <c r="L149" s="40"/>
      <c r="M149" s="34"/>
      <c r="N149" s="141"/>
      <c r="O149" s="216"/>
      <c r="P149" s="216"/>
    </row>
    <row r="150" spans="1:16" ht="17.25" customHeight="1">
      <c r="A150" s="278" t="s">
        <v>816</v>
      </c>
      <c r="B150" s="279"/>
      <c r="C150" s="279"/>
      <c r="D150" s="280"/>
      <c r="E150" s="69">
        <v>14</v>
      </c>
      <c r="F150" s="88"/>
      <c r="G150" s="254">
        <f t="shared" si="16"/>
        <v>0</v>
      </c>
      <c r="H150" s="254"/>
      <c r="J150" s="40"/>
      <c r="K150" s="40"/>
      <c r="L150" s="40"/>
      <c r="M150" s="34"/>
      <c r="N150" s="141"/>
      <c r="O150" s="216"/>
      <c r="P150" s="216"/>
    </row>
    <row r="151" spans="1:16" ht="15.75" customHeight="1">
      <c r="A151" s="274"/>
      <c r="B151" s="274"/>
      <c r="C151" s="274"/>
      <c r="D151" s="274"/>
      <c r="E151" s="69"/>
      <c r="F151" s="88"/>
      <c r="G151" s="252"/>
      <c r="H151" s="253"/>
      <c r="J151" s="40"/>
      <c r="K151" s="40"/>
      <c r="L151" s="40"/>
      <c r="M151" s="34"/>
      <c r="N151" s="141"/>
      <c r="O151" s="216"/>
      <c r="P151" s="216"/>
    </row>
    <row r="152" spans="1:16" ht="15.75" customHeight="1">
      <c r="A152" s="290" t="s">
        <v>490</v>
      </c>
      <c r="B152" s="290"/>
      <c r="C152" s="290"/>
      <c r="D152" s="290"/>
      <c r="E152" s="70"/>
      <c r="F152" s="89"/>
      <c r="G152" s="264"/>
      <c r="H152" s="265"/>
      <c r="J152" s="40"/>
      <c r="K152" s="40"/>
      <c r="L152" s="40"/>
      <c r="M152" s="34"/>
      <c r="N152" s="141"/>
      <c r="O152" s="216"/>
      <c r="P152" s="216"/>
    </row>
    <row r="153" spans="1:16" ht="15.75" customHeight="1">
      <c r="A153" s="255" t="s">
        <v>491</v>
      </c>
      <c r="B153" s="255"/>
      <c r="C153" s="255"/>
      <c r="D153" s="255"/>
      <c r="E153" s="69">
        <v>7.75</v>
      </c>
      <c r="F153" s="88"/>
      <c r="G153" s="254">
        <f t="shared" ref="G153" si="17">F153*E153</f>
        <v>0</v>
      </c>
      <c r="H153" s="254"/>
      <c r="J153" s="40"/>
      <c r="K153" s="40"/>
      <c r="L153" s="40"/>
      <c r="M153" s="34"/>
      <c r="N153" s="141"/>
      <c r="O153" s="216"/>
      <c r="P153" s="216"/>
    </row>
    <row r="154" spans="1:16" ht="15.75" customHeight="1">
      <c r="A154" s="255" t="s">
        <v>492</v>
      </c>
      <c r="B154" s="255"/>
      <c r="C154" s="255"/>
      <c r="D154" s="255"/>
      <c r="E154" s="69">
        <v>7.75</v>
      </c>
      <c r="F154" s="88"/>
      <c r="G154" s="254">
        <f t="shared" ref="G154:G155" si="18">F154*E154</f>
        <v>0</v>
      </c>
      <c r="H154" s="254"/>
      <c r="J154" s="40"/>
      <c r="K154" s="40"/>
      <c r="L154" s="40"/>
      <c r="M154" s="34"/>
      <c r="N154" s="141"/>
      <c r="O154" s="216"/>
      <c r="P154" s="216"/>
    </row>
    <row r="155" spans="1:16" ht="15.75" customHeight="1">
      <c r="A155" s="255" t="s">
        <v>46</v>
      </c>
      <c r="B155" s="255"/>
      <c r="C155" s="255"/>
      <c r="D155" s="255"/>
      <c r="E155" s="69">
        <v>8.9499999999999993</v>
      </c>
      <c r="F155" s="88"/>
      <c r="G155" s="254">
        <f t="shared" si="18"/>
        <v>0</v>
      </c>
      <c r="H155" s="254"/>
      <c r="J155" s="40"/>
      <c r="K155" s="40"/>
      <c r="L155" s="40"/>
      <c r="M155" s="34"/>
      <c r="N155" s="141"/>
      <c r="O155" s="216"/>
      <c r="P155" s="216"/>
    </row>
    <row r="156" spans="1:16" ht="15.75" customHeight="1">
      <c r="A156" s="255"/>
      <c r="B156" s="255"/>
      <c r="C156" s="255"/>
      <c r="D156" s="255"/>
      <c r="E156" s="69"/>
      <c r="F156" s="88"/>
      <c r="G156" s="252"/>
      <c r="H156" s="253"/>
      <c r="J156" s="40"/>
      <c r="K156" s="40"/>
      <c r="L156" s="40"/>
      <c r="M156" s="34"/>
      <c r="N156" s="141"/>
      <c r="O156" s="216"/>
      <c r="P156" s="216"/>
    </row>
    <row r="157" spans="1:16" ht="15.75" customHeight="1">
      <c r="A157" s="255" t="s">
        <v>817</v>
      </c>
      <c r="B157" s="255"/>
      <c r="C157" s="255"/>
      <c r="D157" s="255"/>
      <c r="E157" s="69">
        <v>24.95</v>
      </c>
      <c r="F157" s="88"/>
      <c r="G157" s="254">
        <f t="shared" ref="G157" si="19">F157*E157</f>
        <v>0</v>
      </c>
      <c r="H157" s="254"/>
      <c r="J157" s="40"/>
      <c r="K157" s="40"/>
      <c r="L157" s="40"/>
      <c r="M157" s="34"/>
      <c r="N157" s="141"/>
      <c r="O157" s="216"/>
      <c r="P157" s="216"/>
    </row>
    <row r="158" spans="1:16" ht="15.75" customHeight="1">
      <c r="A158" s="321" t="s">
        <v>818</v>
      </c>
      <c r="B158" s="322"/>
      <c r="C158" s="322"/>
      <c r="D158" s="323"/>
      <c r="E158" s="69">
        <v>24.95</v>
      </c>
      <c r="F158" s="88"/>
      <c r="G158" s="254">
        <f t="shared" ref="G158:G159" si="20">F158*E158</f>
        <v>0</v>
      </c>
      <c r="H158" s="254"/>
      <c r="J158" s="40"/>
      <c r="K158" s="40"/>
      <c r="L158" s="40"/>
      <c r="M158" s="34"/>
      <c r="N158" s="141"/>
      <c r="O158" s="216"/>
      <c r="P158" s="216"/>
    </row>
    <row r="159" spans="1:16" ht="15.75" customHeight="1">
      <c r="A159" s="255" t="s">
        <v>819</v>
      </c>
      <c r="B159" s="255"/>
      <c r="C159" s="255"/>
      <c r="D159" s="255"/>
      <c r="E159" s="69">
        <v>24.95</v>
      </c>
      <c r="F159" s="88"/>
      <c r="G159" s="254">
        <f t="shared" si="20"/>
        <v>0</v>
      </c>
      <c r="H159" s="254"/>
      <c r="J159" s="40"/>
      <c r="K159" s="40"/>
      <c r="L159" s="40"/>
      <c r="M159" s="34"/>
      <c r="N159" s="141"/>
      <c r="O159" s="216"/>
      <c r="P159" s="216"/>
    </row>
    <row r="160" spans="1:16" ht="15.75" customHeight="1">
      <c r="A160" s="255"/>
      <c r="B160" s="255"/>
      <c r="C160" s="255"/>
      <c r="D160" s="255"/>
      <c r="E160" s="69"/>
      <c r="F160" s="88"/>
      <c r="G160" s="252"/>
      <c r="H160" s="253"/>
      <c r="J160" s="40"/>
      <c r="K160" s="40"/>
      <c r="L160" s="40"/>
      <c r="M160" s="34"/>
      <c r="N160" s="141"/>
      <c r="O160" s="216"/>
      <c r="P160" s="216"/>
    </row>
    <row r="161" spans="1:16" ht="15.65" customHeight="1">
      <c r="A161" s="278" t="s">
        <v>820</v>
      </c>
      <c r="B161" s="279"/>
      <c r="C161" s="279"/>
      <c r="D161" s="280"/>
      <c r="E161" s="71">
        <v>9.9499999999999993</v>
      </c>
      <c r="F161" s="91"/>
      <c r="G161" s="254">
        <f t="shared" ref="G161" si="21">F161*E161</f>
        <v>0</v>
      </c>
      <c r="H161" s="254"/>
      <c r="J161" s="40"/>
      <c r="K161" s="40"/>
      <c r="L161" s="40"/>
      <c r="M161" s="34"/>
      <c r="N161" s="141"/>
      <c r="O161" s="216"/>
      <c r="P161" s="216"/>
    </row>
    <row r="162" spans="1:16" ht="35.25" customHeight="1">
      <c r="A162" s="278" t="s">
        <v>821</v>
      </c>
      <c r="B162" s="279"/>
      <c r="C162" s="279"/>
      <c r="D162" s="280"/>
      <c r="E162" s="71">
        <v>9.9499999999999993</v>
      </c>
      <c r="F162" s="91"/>
      <c r="G162" s="254">
        <f t="shared" ref="G162" si="22">F162*E162</f>
        <v>0</v>
      </c>
      <c r="H162" s="254"/>
      <c r="J162" s="40"/>
      <c r="K162" s="40"/>
      <c r="L162" s="40"/>
      <c r="M162" s="34"/>
      <c r="N162" s="141"/>
      <c r="O162" s="216"/>
      <c r="P162" s="216"/>
    </row>
    <row r="163" spans="1:16" ht="15.75" customHeight="1">
      <c r="A163" s="274"/>
      <c r="B163" s="274"/>
      <c r="C163" s="274"/>
      <c r="D163" s="274"/>
      <c r="E163" s="69"/>
      <c r="F163" s="88"/>
      <c r="G163" s="252"/>
      <c r="H163" s="253"/>
      <c r="J163" s="40"/>
      <c r="K163" s="40"/>
      <c r="L163" s="40"/>
      <c r="M163" s="34"/>
      <c r="N163" s="141"/>
      <c r="O163" s="216"/>
      <c r="P163" s="216"/>
    </row>
    <row r="164" spans="1:16" ht="15.75" customHeight="1">
      <c r="A164" s="290" t="s">
        <v>635</v>
      </c>
      <c r="B164" s="290"/>
      <c r="C164" s="290"/>
      <c r="D164" s="290"/>
      <c r="E164" s="70"/>
      <c r="F164" s="89"/>
      <c r="G164" s="264"/>
      <c r="H164" s="265"/>
      <c r="J164" s="40"/>
      <c r="K164" s="40"/>
      <c r="L164" s="40"/>
      <c r="M164" s="34"/>
      <c r="N164" s="141"/>
      <c r="O164" s="216"/>
      <c r="P164" s="216"/>
    </row>
    <row r="165" spans="1:16" ht="15.75" customHeight="1">
      <c r="A165" s="255" t="s">
        <v>639</v>
      </c>
      <c r="B165" s="255"/>
      <c r="C165" s="255"/>
      <c r="D165" s="255"/>
      <c r="E165" s="69">
        <v>15</v>
      </c>
      <c r="F165" s="88"/>
      <c r="G165" s="254">
        <f t="shared" ref="G165:G168" si="23">F165*E165</f>
        <v>0</v>
      </c>
      <c r="H165" s="254"/>
      <c r="J165" s="40"/>
      <c r="K165" s="40"/>
      <c r="L165" s="40"/>
      <c r="M165" s="34"/>
      <c r="N165" s="141"/>
      <c r="O165" s="216"/>
      <c r="P165" s="216"/>
    </row>
    <row r="166" spans="1:16" ht="15.75" customHeight="1">
      <c r="A166" s="255" t="s">
        <v>636</v>
      </c>
      <c r="B166" s="255"/>
      <c r="C166" s="255"/>
      <c r="D166" s="255"/>
      <c r="E166" s="69">
        <v>39.99</v>
      </c>
      <c r="F166" s="88"/>
      <c r="G166" s="254">
        <f t="shared" si="23"/>
        <v>0</v>
      </c>
      <c r="H166" s="254"/>
      <c r="J166" s="40"/>
      <c r="K166" s="40"/>
      <c r="L166" s="40"/>
      <c r="M166" s="34"/>
      <c r="N166" s="141"/>
      <c r="O166" s="216"/>
      <c r="P166" s="216"/>
    </row>
    <row r="167" spans="1:16" ht="37.5" customHeight="1">
      <c r="A167" s="278" t="s">
        <v>877</v>
      </c>
      <c r="B167" s="279"/>
      <c r="C167" s="279"/>
      <c r="D167" s="280"/>
      <c r="E167" s="71">
        <v>39.99</v>
      </c>
      <c r="F167" s="91"/>
      <c r="G167" s="254">
        <f t="shared" si="23"/>
        <v>0</v>
      </c>
      <c r="H167" s="254"/>
      <c r="J167" s="40"/>
      <c r="K167" s="40"/>
      <c r="L167" s="40"/>
      <c r="M167" s="34"/>
      <c r="N167" s="141"/>
      <c r="O167" s="216"/>
      <c r="P167" s="216"/>
    </row>
    <row r="168" spans="1:16" ht="15.75" customHeight="1">
      <c r="A168" s="255" t="s">
        <v>637</v>
      </c>
      <c r="B168" s="255"/>
      <c r="C168" s="255"/>
      <c r="D168" s="255"/>
      <c r="E168" s="69">
        <v>16.95</v>
      </c>
      <c r="F168" s="88"/>
      <c r="G168" s="254">
        <f t="shared" si="23"/>
        <v>0</v>
      </c>
      <c r="H168" s="254"/>
      <c r="J168" s="40"/>
      <c r="K168" s="40"/>
      <c r="L168" s="40"/>
      <c r="M168" s="34"/>
      <c r="N168" s="141"/>
      <c r="O168" s="216"/>
      <c r="P168" s="216"/>
    </row>
    <row r="169" spans="1:16" ht="15.75" customHeight="1">
      <c r="A169" s="255" t="s">
        <v>638</v>
      </c>
      <c r="B169" s="255"/>
      <c r="C169" s="255"/>
      <c r="D169" s="255"/>
      <c r="E169" s="69">
        <v>12.99</v>
      </c>
      <c r="F169" s="88"/>
      <c r="G169" s="254">
        <f t="shared" ref="G169:G172" si="24">F169*E169</f>
        <v>0</v>
      </c>
      <c r="H169" s="254"/>
      <c r="J169" s="40"/>
      <c r="K169" s="40"/>
      <c r="L169" s="40"/>
      <c r="M169" s="34"/>
      <c r="N169" s="141"/>
      <c r="O169" s="216"/>
      <c r="P169" s="216"/>
    </row>
    <row r="170" spans="1:16" ht="33.75" customHeight="1">
      <c r="A170" s="278" t="s">
        <v>876</v>
      </c>
      <c r="B170" s="279"/>
      <c r="C170" s="279"/>
      <c r="D170" s="280"/>
      <c r="E170" s="71">
        <v>39.99</v>
      </c>
      <c r="F170" s="91"/>
      <c r="G170" s="254">
        <f t="shared" si="24"/>
        <v>0</v>
      </c>
      <c r="H170" s="254"/>
      <c r="J170" s="40"/>
      <c r="K170" s="40"/>
      <c r="L170" s="40"/>
      <c r="M170" s="34"/>
      <c r="N170" s="141"/>
      <c r="O170" s="216"/>
      <c r="P170" s="216"/>
    </row>
    <row r="171" spans="1:16" ht="15.75" customHeight="1">
      <c r="A171" s="255" t="s">
        <v>640</v>
      </c>
      <c r="B171" s="255"/>
      <c r="C171" s="255"/>
      <c r="D171" s="255"/>
      <c r="E171" s="69">
        <v>5.95</v>
      </c>
      <c r="F171" s="88"/>
      <c r="G171" s="254">
        <f t="shared" si="24"/>
        <v>0</v>
      </c>
      <c r="H171" s="254"/>
      <c r="J171" s="40"/>
      <c r="K171" s="40"/>
      <c r="L171" s="40"/>
      <c r="M171" s="34"/>
      <c r="N171" s="141"/>
      <c r="O171" s="216"/>
      <c r="P171" s="216"/>
    </row>
    <row r="172" spans="1:16" ht="15.75" customHeight="1">
      <c r="A172" s="255" t="s">
        <v>641</v>
      </c>
      <c r="B172" s="255"/>
      <c r="C172" s="255"/>
      <c r="D172" s="255"/>
      <c r="E172" s="69">
        <v>5.95</v>
      </c>
      <c r="F172" s="88"/>
      <c r="G172" s="254">
        <f t="shared" si="24"/>
        <v>0</v>
      </c>
      <c r="H172" s="254"/>
      <c r="J172" s="40"/>
      <c r="K172" s="40"/>
      <c r="L172" s="40"/>
      <c r="M172" s="34"/>
      <c r="N172" s="141"/>
      <c r="O172" s="216"/>
      <c r="P172" s="216"/>
    </row>
    <row r="173" spans="1:16" ht="15.75" customHeight="1" thickBot="1">
      <c r="A173" s="319"/>
      <c r="B173" s="319"/>
      <c r="C173" s="319"/>
      <c r="D173" s="319"/>
      <c r="E173" s="73"/>
      <c r="F173" s="95"/>
      <c r="G173" s="318"/>
      <c r="H173" s="318"/>
      <c r="J173" s="40"/>
      <c r="K173" s="40"/>
      <c r="L173" s="40"/>
      <c r="M173" s="34"/>
      <c r="N173" s="141"/>
      <c r="O173" s="216"/>
      <c r="P173" s="216"/>
    </row>
    <row r="174" spans="1:16" ht="14.5" thickBot="1">
      <c r="A174" s="270" t="s">
        <v>3</v>
      </c>
      <c r="B174" s="271"/>
      <c r="C174" s="271"/>
      <c r="D174" s="271"/>
      <c r="E174" s="74"/>
      <c r="F174" s="96"/>
      <c r="G174" s="249">
        <f>SUM(G18:H173)</f>
        <v>0</v>
      </c>
      <c r="H174" s="250"/>
      <c r="J174" s="40"/>
      <c r="K174" s="40"/>
      <c r="L174" s="40"/>
      <c r="M174" s="34"/>
      <c r="N174" s="141"/>
      <c r="O174" s="216"/>
      <c r="P174" s="216"/>
    </row>
    <row r="175" spans="1:16" ht="14">
      <c r="A175" s="281"/>
      <c r="B175" s="282"/>
      <c r="C175" s="282"/>
      <c r="D175" s="283"/>
      <c r="E175" s="75"/>
      <c r="F175" s="97"/>
      <c r="G175" s="248"/>
      <c r="H175" s="248"/>
      <c r="J175" s="40"/>
      <c r="K175" s="40"/>
      <c r="L175" s="40"/>
      <c r="M175" s="34"/>
      <c r="N175" s="141"/>
      <c r="O175" s="216"/>
      <c r="P175" s="216"/>
    </row>
    <row r="176" spans="1:16" ht="15.5">
      <c r="A176" s="205" t="s">
        <v>122</v>
      </c>
      <c r="B176" s="205"/>
      <c r="C176" s="76"/>
      <c r="D176" s="76"/>
      <c r="E176" s="76" t="s">
        <v>0</v>
      </c>
      <c r="F176" s="98" t="s">
        <v>1</v>
      </c>
      <c r="G176" s="261" t="s">
        <v>5</v>
      </c>
      <c r="H176" s="261"/>
      <c r="J176" s="40"/>
      <c r="K176" s="40"/>
      <c r="L176" s="40"/>
      <c r="M176" s="34"/>
      <c r="N176" s="141"/>
      <c r="O176" s="216"/>
      <c r="P176" s="216"/>
    </row>
    <row r="177" spans="1:16" ht="15.75" customHeight="1">
      <c r="A177" s="255" t="s">
        <v>125</v>
      </c>
      <c r="B177" s="255"/>
      <c r="C177" s="255"/>
      <c r="D177" s="255"/>
      <c r="E177" s="77">
        <v>22.95</v>
      </c>
      <c r="F177" s="88"/>
      <c r="G177" s="251">
        <f>E177*F177</f>
        <v>0</v>
      </c>
      <c r="H177" s="251"/>
      <c r="J177" s="40"/>
      <c r="K177" s="40"/>
      <c r="L177" s="40"/>
      <c r="M177" s="34"/>
      <c r="N177" s="141"/>
      <c r="O177" s="216"/>
      <c r="P177" s="216"/>
    </row>
    <row r="178" spans="1:16" ht="15.75" customHeight="1">
      <c r="A178" s="255" t="s">
        <v>148</v>
      </c>
      <c r="B178" s="255"/>
      <c r="C178" s="255"/>
      <c r="D178" s="255"/>
      <c r="E178" s="77">
        <v>22.95</v>
      </c>
      <c r="F178" s="88"/>
      <c r="G178" s="251">
        <f>E178*F178</f>
        <v>0</v>
      </c>
      <c r="H178" s="251"/>
      <c r="J178" s="40"/>
      <c r="K178" s="40"/>
      <c r="L178" s="40"/>
      <c r="M178" s="34"/>
      <c r="N178" s="141"/>
      <c r="O178" s="216"/>
      <c r="P178" s="216"/>
    </row>
    <row r="179" spans="1:16" ht="15.75" customHeight="1">
      <c r="A179" s="255" t="s">
        <v>126</v>
      </c>
      <c r="B179" s="255"/>
      <c r="C179" s="255"/>
      <c r="D179" s="255"/>
      <c r="E179" s="77">
        <v>24.95</v>
      </c>
      <c r="F179" s="88"/>
      <c r="G179" s="251">
        <f>E179*F179</f>
        <v>0</v>
      </c>
      <c r="H179" s="251"/>
      <c r="J179" s="40"/>
      <c r="K179" s="40"/>
      <c r="L179" s="40"/>
      <c r="M179" s="34"/>
      <c r="N179" s="141"/>
      <c r="O179" s="216"/>
      <c r="P179" s="216"/>
    </row>
    <row r="180" spans="1:16" ht="15.75" customHeight="1">
      <c r="A180" s="255" t="s">
        <v>701</v>
      </c>
      <c r="B180" s="255"/>
      <c r="C180" s="255"/>
      <c r="D180" s="255"/>
      <c r="E180" s="77">
        <v>22.95</v>
      </c>
      <c r="F180" s="88"/>
      <c r="G180" s="251">
        <f>E180*F180</f>
        <v>0</v>
      </c>
      <c r="H180" s="251"/>
      <c r="J180" s="40"/>
      <c r="K180" s="40"/>
      <c r="L180" s="40"/>
      <c r="M180" s="34"/>
      <c r="N180" s="141"/>
      <c r="O180" s="216"/>
      <c r="P180" s="216"/>
    </row>
    <row r="181" spans="1:16" ht="15.75" customHeight="1">
      <c r="A181" s="255" t="s">
        <v>145</v>
      </c>
      <c r="B181" s="255"/>
      <c r="C181" s="255"/>
      <c r="D181" s="255"/>
      <c r="E181" s="77">
        <v>23.95</v>
      </c>
      <c r="F181" s="88"/>
      <c r="G181" s="251">
        <f>E181*F181</f>
        <v>0</v>
      </c>
      <c r="H181" s="251"/>
      <c r="J181" s="40"/>
      <c r="K181" s="40"/>
      <c r="L181" s="40"/>
      <c r="M181" s="34"/>
      <c r="N181" s="141"/>
      <c r="O181" s="216"/>
      <c r="P181" s="216"/>
    </row>
    <row r="182" spans="1:16" ht="15.75" customHeight="1">
      <c r="A182" s="255" t="s">
        <v>149</v>
      </c>
      <c r="B182" s="255"/>
      <c r="C182" s="255"/>
      <c r="D182" s="255"/>
      <c r="E182" s="77">
        <v>21.95</v>
      </c>
      <c r="F182" s="88"/>
      <c r="G182" s="251">
        <f t="shared" ref="G182:G189" si="25">E182*F182</f>
        <v>0</v>
      </c>
      <c r="H182" s="251"/>
      <c r="J182" s="40"/>
      <c r="K182" s="40"/>
      <c r="L182" s="40"/>
      <c r="M182" s="34"/>
      <c r="N182" s="141"/>
      <c r="O182" s="216"/>
      <c r="P182" s="216"/>
    </row>
    <row r="183" spans="1:16" ht="15.75" customHeight="1">
      <c r="A183" s="255" t="s">
        <v>39</v>
      </c>
      <c r="B183" s="255"/>
      <c r="C183" s="255"/>
      <c r="D183" s="255"/>
      <c r="E183" s="77">
        <v>24.95</v>
      </c>
      <c r="F183" s="88"/>
      <c r="G183" s="251">
        <f t="shared" si="25"/>
        <v>0</v>
      </c>
      <c r="H183" s="251"/>
      <c r="J183" s="40"/>
      <c r="K183" s="40"/>
      <c r="L183" s="40"/>
      <c r="M183" s="34"/>
      <c r="N183" s="141"/>
      <c r="O183" s="216"/>
      <c r="P183" s="216"/>
    </row>
    <row r="184" spans="1:16" ht="15.75" customHeight="1">
      <c r="A184" s="255" t="s">
        <v>127</v>
      </c>
      <c r="B184" s="255"/>
      <c r="C184" s="255"/>
      <c r="D184" s="255"/>
      <c r="E184" s="77">
        <v>22.95</v>
      </c>
      <c r="F184" s="88"/>
      <c r="G184" s="251">
        <f t="shared" si="25"/>
        <v>0</v>
      </c>
      <c r="H184" s="251"/>
      <c r="J184" s="40"/>
      <c r="K184" s="40"/>
      <c r="L184" s="40"/>
      <c r="M184" s="34"/>
      <c r="N184" s="141"/>
      <c r="O184" s="216"/>
      <c r="P184" s="216"/>
    </row>
    <row r="185" spans="1:16" ht="15.75" customHeight="1">
      <c r="A185" s="255" t="s">
        <v>128</v>
      </c>
      <c r="B185" s="255"/>
      <c r="C185" s="255"/>
      <c r="D185" s="255"/>
      <c r="E185" s="77">
        <v>23.95</v>
      </c>
      <c r="F185" s="88"/>
      <c r="G185" s="251">
        <f t="shared" si="25"/>
        <v>0</v>
      </c>
      <c r="H185" s="251"/>
      <c r="J185" s="40"/>
      <c r="K185" s="40"/>
      <c r="L185" s="40"/>
      <c r="M185" s="34"/>
      <c r="N185" s="141"/>
      <c r="O185" s="216"/>
      <c r="P185" s="216"/>
    </row>
    <row r="186" spans="1:16" ht="15.75" customHeight="1">
      <c r="A186" s="255" t="s">
        <v>147</v>
      </c>
      <c r="B186" s="255"/>
      <c r="C186" s="255"/>
      <c r="D186" s="255"/>
      <c r="E186" s="77">
        <v>22.95</v>
      </c>
      <c r="F186" s="88"/>
      <c r="G186" s="251">
        <f t="shared" si="25"/>
        <v>0</v>
      </c>
      <c r="H186" s="251"/>
      <c r="J186" s="40"/>
      <c r="K186" s="40"/>
      <c r="L186" s="40"/>
      <c r="M186" s="34"/>
      <c r="N186" s="141"/>
      <c r="O186" s="216"/>
      <c r="P186" s="216"/>
    </row>
    <row r="187" spans="1:16" ht="15.75" customHeight="1">
      <c r="A187" s="255" t="s">
        <v>44</v>
      </c>
      <c r="B187" s="255"/>
      <c r="C187" s="255"/>
      <c r="D187" s="255"/>
      <c r="E187" s="77">
        <v>21.95</v>
      </c>
      <c r="F187" s="88"/>
      <c r="G187" s="251">
        <f t="shared" si="25"/>
        <v>0</v>
      </c>
      <c r="H187" s="251"/>
      <c r="J187" s="40"/>
      <c r="K187" s="40"/>
      <c r="L187" s="40"/>
      <c r="M187" s="34"/>
      <c r="N187" s="141"/>
      <c r="O187" s="216"/>
      <c r="P187" s="216"/>
    </row>
    <row r="188" spans="1:16" ht="15.75" customHeight="1">
      <c r="A188" s="255" t="s">
        <v>46</v>
      </c>
      <c r="B188" s="255"/>
      <c r="C188" s="255"/>
      <c r="D188" s="255"/>
      <c r="E188" s="77">
        <v>24.95</v>
      </c>
      <c r="F188" s="88"/>
      <c r="G188" s="251">
        <f t="shared" si="25"/>
        <v>0</v>
      </c>
      <c r="H188" s="251"/>
      <c r="J188" s="40"/>
      <c r="K188" s="40"/>
      <c r="L188" s="40"/>
      <c r="M188" s="34"/>
      <c r="N188" s="141"/>
      <c r="O188" s="216"/>
      <c r="P188" s="216"/>
    </row>
    <row r="189" spans="1:16" ht="15.75" customHeight="1">
      <c r="A189" s="255" t="s">
        <v>129</v>
      </c>
      <c r="B189" s="255"/>
      <c r="C189" s="255"/>
      <c r="D189" s="255"/>
      <c r="E189" s="77">
        <v>22.95</v>
      </c>
      <c r="F189" s="88"/>
      <c r="G189" s="251">
        <f t="shared" si="25"/>
        <v>0</v>
      </c>
      <c r="H189" s="251"/>
      <c r="J189" s="40"/>
      <c r="K189" s="40"/>
      <c r="L189" s="40"/>
      <c r="M189" s="34"/>
      <c r="N189" s="141"/>
      <c r="O189" s="216"/>
      <c r="P189" s="216"/>
    </row>
    <row r="190" spans="1:16" ht="15.75" customHeight="1">
      <c r="A190" s="255" t="s">
        <v>150</v>
      </c>
      <c r="B190" s="255"/>
      <c r="C190" s="255"/>
      <c r="D190" s="255"/>
      <c r="E190" s="77">
        <v>22.95</v>
      </c>
      <c r="F190" s="88"/>
      <c r="G190" s="251">
        <f>E190*F190</f>
        <v>0</v>
      </c>
      <c r="H190" s="251"/>
      <c r="J190" s="40"/>
      <c r="K190" s="40"/>
      <c r="L190" s="40"/>
      <c r="M190" s="34"/>
      <c r="N190" s="141"/>
      <c r="O190" s="216"/>
      <c r="P190" s="216"/>
    </row>
    <row r="191" spans="1:16" ht="15.75" customHeight="1">
      <c r="A191" s="255" t="s">
        <v>153</v>
      </c>
      <c r="B191" s="255"/>
      <c r="C191" s="255"/>
      <c r="D191" s="255"/>
      <c r="E191" s="77">
        <v>22.95</v>
      </c>
      <c r="F191" s="88"/>
      <c r="G191" s="251">
        <f t="shared" ref="G191:G195" si="26">E191*F191</f>
        <v>0</v>
      </c>
      <c r="H191" s="251"/>
      <c r="J191" s="40"/>
      <c r="K191" s="40"/>
      <c r="L191" s="40"/>
      <c r="M191" s="34"/>
      <c r="N191" s="141"/>
      <c r="O191" s="216"/>
      <c r="P191" s="216"/>
    </row>
    <row r="192" spans="1:16" ht="15.75" customHeight="1">
      <c r="A192" s="255" t="s">
        <v>48</v>
      </c>
      <c r="B192" s="255"/>
      <c r="C192" s="255"/>
      <c r="D192" s="255"/>
      <c r="E192" s="77">
        <v>18.95</v>
      </c>
      <c r="F192" s="88"/>
      <c r="G192" s="251">
        <f t="shared" si="26"/>
        <v>0</v>
      </c>
      <c r="H192" s="251"/>
      <c r="J192" s="40"/>
      <c r="K192" s="40"/>
      <c r="L192" s="40"/>
      <c r="M192" s="34"/>
      <c r="N192" s="141"/>
      <c r="O192" s="216"/>
      <c r="P192" s="216"/>
    </row>
    <row r="193" spans="1:16" ht="15.75" customHeight="1">
      <c r="A193" s="255" t="s">
        <v>151</v>
      </c>
      <c r="B193" s="255"/>
      <c r="C193" s="255"/>
      <c r="D193" s="255"/>
      <c r="E193" s="77">
        <v>22.99</v>
      </c>
      <c r="F193" s="88"/>
      <c r="G193" s="251">
        <f t="shared" si="26"/>
        <v>0</v>
      </c>
      <c r="H193" s="251"/>
      <c r="J193" s="40"/>
      <c r="K193" s="40"/>
      <c r="L193" s="40"/>
      <c r="M193" s="34"/>
      <c r="N193" s="141"/>
      <c r="O193" s="216"/>
      <c r="P193" s="216"/>
    </row>
    <row r="194" spans="1:16" ht="15.75" customHeight="1">
      <c r="A194" s="255" t="s">
        <v>130</v>
      </c>
      <c r="B194" s="255"/>
      <c r="C194" s="255"/>
      <c r="D194" s="255"/>
      <c r="E194" s="77">
        <v>22.95</v>
      </c>
      <c r="F194" s="88"/>
      <c r="G194" s="251">
        <f t="shared" si="26"/>
        <v>0</v>
      </c>
      <c r="H194" s="251"/>
      <c r="J194" s="40"/>
      <c r="K194" s="40"/>
      <c r="L194" s="40"/>
      <c r="M194" s="34"/>
      <c r="N194" s="141"/>
      <c r="O194" s="216"/>
      <c r="P194" s="216"/>
    </row>
    <row r="195" spans="1:16" ht="15.75" customHeight="1">
      <c r="A195" s="255" t="s">
        <v>131</v>
      </c>
      <c r="B195" s="255"/>
      <c r="C195" s="255"/>
      <c r="D195" s="255"/>
      <c r="E195" s="77">
        <v>22.95</v>
      </c>
      <c r="F195" s="88"/>
      <c r="G195" s="251">
        <f t="shared" si="26"/>
        <v>0</v>
      </c>
      <c r="H195" s="251"/>
      <c r="J195" s="40"/>
      <c r="K195" s="40"/>
      <c r="L195" s="40"/>
      <c r="M195" s="34"/>
      <c r="N195" s="141"/>
      <c r="O195" s="216"/>
      <c r="P195" s="216"/>
    </row>
    <row r="196" spans="1:16" ht="15.75" customHeight="1">
      <c r="A196" s="255" t="s">
        <v>132</v>
      </c>
      <c r="B196" s="255"/>
      <c r="C196" s="255"/>
      <c r="D196" s="255"/>
      <c r="E196" s="77">
        <v>22.95</v>
      </c>
      <c r="F196" s="88"/>
      <c r="G196" s="251">
        <f t="shared" ref="G196:G199" si="27">E196*F196</f>
        <v>0</v>
      </c>
      <c r="H196" s="251"/>
      <c r="J196" s="40"/>
      <c r="K196" s="40"/>
      <c r="L196" s="40"/>
      <c r="M196" s="34"/>
      <c r="N196" s="141"/>
      <c r="O196" s="216"/>
      <c r="P196" s="216"/>
    </row>
    <row r="197" spans="1:16" ht="15.75" customHeight="1">
      <c r="A197" s="255" t="s">
        <v>66</v>
      </c>
      <c r="B197" s="255"/>
      <c r="C197" s="255"/>
      <c r="D197" s="255"/>
      <c r="E197" s="77">
        <v>24.95</v>
      </c>
      <c r="F197" s="88"/>
      <c r="G197" s="251">
        <f t="shared" si="27"/>
        <v>0</v>
      </c>
      <c r="H197" s="251"/>
      <c r="J197" s="40"/>
      <c r="K197" s="40"/>
      <c r="L197" s="40"/>
      <c r="M197" s="34"/>
      <c r="N197" s="141"/>
      <c r="O197" s="216"/>
      <c r="P197" s="216"/>
    </row>
    <row r="198" spans="1:16" ht="15.75" customHeight="1">
      <c r="A198" s="255" t="s">
        <v>133</v>
      </c>
      <c r="B198" s="255"/>
      <c r="C198" s="255"/>
      <c r="D198" s="255"/>
      <c r="E198" s="77">
        <v>18.95</v>
      </c>
      <c r="F198" s="88"/>
      <c r="G198" s="251">
        <f t="shared" si="27"/>
        <v>0</v>
      </c>
      <c r="H198" s="251"/>
      <c r="J198" s="40"/>
      <c r="K198" s="40"/>
      <c r="L198" s="40"/>
      <c r="M198" s="34"/>
      <c r="N198" s="141"/>
      <c r="O198" s="216"/>
      <c r="P198" s="216"/>
    </row>
    <row r="199" spans="1:16" ht="15.75" customHeight="1">
      <c r="A199" s="255" t="s">
        <v>155</v>
      </c>
      <c r="B199" s="255"/>
      <c r="C199" s="255"/>
      <c r="D199" s="255"/>
      <c r="E199" s="77">
        <v>20.95</v>
      </c>
      <c r="F199" s="88"/>
      <c r="G199" s="251">
        <f t="shared" si="27"/>
        <v>0</v>
      </c>
      <c r="H199" s="251"/>
      <c r="J199" s="40"/>
      <c r="K199" s="40"/>
      <c r="L199" s="40"/>
      <c r="M199" s="34"/>
      <c r="N199" s="141"/>
      <c r="O199" s="216"/>
      <c r="P199" s="216"/>
    </row>
    <row r="200" spans="1:16" ht="15.75" customHeight="1">
      <c r="A200" s="255" t="s">
        <v>134</v>
      </c>
      <c r="B200" s="255"/>
      <c r="C200" s="255"/>
      <c r="D200" s="255"/>
      <c r="E200" s="77">
        <v>23.95</v>
      </c>
      <c r="F200" s="88"/>
      <c r="G200" s="251">
        <f t="shared" ref="G200:G212" si="28">E200*F200</f>
        <v>0</v>
      </c>
      <c r="H200" s="251"/>
      <c r="J200" s="40"/>
      <c r="K200" s="40"/>
      <c r="L200" s="40"/>
      <c r="M200" s="34"/>
      <c r="N200" s="141"/>
      <c r="O200" s="216"/>
      <c r="P200" s="216"/>
    </row>
    <row r="201" spans="1:16" ht="15.75" customHeight="1">
      <c r="A201" s="255" t="s">
        <v>70</v>
      </c>
      <c r="B201" s="255"/>
      <c r="C201" s="255"/>
      <c r="D201" s="255"/>
      <c r="E201" s="77">
        <v>20.95</v>
      </c>
      <c r="F201" s="88"/>
      <c r="G201" s="251">
        <f t="shared" si="28"/>
        <v>0</v>
      </c>
      <c r="H201" s="251"/>
      <c r="J201" s="40"/>
      <c r="K201" s="40"/>
      <c r="L201" s="40"/>
      <c r="M201" s="34"/>
      <c r="N201" s="141"/>
      <c r="O201" s="216"/>
      <c r="P201" s="216"/>
    </row>
    <row r="202" spans="1:16" ht="15.75" customHeight="1">
      <c r="A202" s="255" t="s">
        <v>157</v>
      </c>
      <c r="B202" s="255"/>
      <c r="C202" s="255"/>
      <c r="D202" s="255"/>
      <c r="E202" s="77">
        <v>19.95</v>
      </c>
      <c r="F202" s="88"/>
      <c r="G202" s="251">
        <f t="shared" si="28"/>
        <v>0</v>
      </c>
      <c r="H202" s="251"/>
      <c r="J202" s="40"/>
      <c r="K202" s="40"/>
      <c r="L202" s="40"/>
      <c r="M202" s="34"/>
      <c r="N202" s="141"/>
      <c r="O202" s="216"/>
      <c r="P202" s="216"/>
    </row>
    <row r="203" spans="1:16" ht="15.75" customHeight="1">
      <c r="A203" s="255" t="s">
        <v>156</v>
      </c>
      <c r="B203" s="255"/>
      <c r="C203" s="255"/>
      <c r="D203" s="255"/>
      <c r="E203" s="77">
        <v>20.95</v>
      </c>
      <c r="F203" s="88"/>
      <c r="G203" s="251">
        <f t="shared" si="28"/>
        <v>0</v>
      </c>
      <c r="H203" s="251"/>
      <c r="J203" s="40"/>
      <c r="K203" s="40"/>
      <c r="L203" s="40"/>
      <c r="M203" s="34"/>
      <c r="N203" s="141"/>
      <c r="O203" s="216"/>
      <c r="P203" s="216"/>
    </row>
    <row r="204" spans="1:16" ht="15.75" customHeight="1">
      <c r="A204" s="255" t="s">
        <v>135</v>
      </c>
      <c r="B204" s="255"/>
      <c r="C204" s="255"/>
      <c r="D204" s="255"/>
      <c r="E204" s="77">
        <v>24.95</v>
      </c>
      <c r="F204" s="88"/>
      <c r="G204" s="251">
        <f t="shared" si="28"/>
        <v>0</v>
      </c>
      <c r="H204" s="251"/>
      <c r="J204" s="40"/>
      <c r="K204" s="40"/>
      <c r="L204" s="40"/>
      <c r="M204" s="34"/>
      <c r="N204" s="141"/>
      <c r="O204" s="216"/>
      <c r="P204" s="216"/>
    </row>
    <row r="205" spans="1:16" ht="15.75" customHeight="1">
      <c r="A205" s="255" t="s">
        <v>154</v>
      </c>
      <c r="B205" s="255"/>
      <c r="C205" s="255"/>
      <c r="D205" s="255"/>
      <c r="E205" s="77">
        <v>20.95</v>
      </c>
      <c r="F205" s="88"/>
      <c r="G205" s="251">
        <f t="shared" si="28"/>
        <v>0</v>
      </c>
      <c r="H205" s="251"/>
      <c r="J205" s="40"/>
      <c r="K205" s="40"/>
      <c r="L205" s="40"/>
      <c r="M205" s="34"/>
      <c r="N205" s="141"/>
      <c r="O205" s="216"/>
      <c r="P205" s="216"/>
    </row>
    <row r="206" spans="1:16" ht="15.75" customHeight="1">
      <c r="A206" s="255" t="s">
        <v>78</v>
      </c>
      <c r="B206" s="255"/>
      <c r="C206" s="255"/>
      <c r="D206" s="255"/>
      <c r="E206" s="77">
        <v>21.95</v>
      </c>
      <c r="F206" s="88"/>
      <c r="G206" s="251">
        <f t="shared" si="28"/>
        <v>0</v>
      </c>
      <c r="H206" s="251"/>
      <c r="J206" s="40"/>
      <c r="K206" s="40"/>
      <c r="L206" s="40"/>
      <c r="M206" s="34"/>
      <c r="N206" s="141"/>
      <c r="O206" s="216"/>
      <c r="P206" s="216"/>
    </row>
    <row r="207" spans="1:16" ht="15.75" customHeight="1">
      <c r="A207" s="255" t="s">
        <v>79</v>
      </c>
      <c r="B207" s="255"/>
      <c r="C207" s="255"/>
      <c r="D207" s="255"/>
      <c r="E207" s="77">
        <v>21.95</v>
      </c>
      <c r="F207" s="88"/>
      <c r="G207" s="251">
        <f t="shared" si="28"/>
        <v>0</v>
      </c>
      <c r="H207" s="251"/>
      <c r="J207" s="40"/>
      <c r="K207" s="40"/>
      <c r="L207" s="40"/>
      <c r="M207" s="34"/>
      <c r="N207" s="141"/>
      <c r="O207" s="216"/>
      <c r="P207" s="216"/>
    </row>
    <row r="208" spans="1:16" ht="15.75" customHeight="1">
      <c r="A208" s="255" t="s">
        <v>158</v>
      </c>
      <c r="B208" s="255"/>
      <c r="C208" s="255"/>
      <c r="D208" s="255"/>
      <c r="E208" s="77">
        <v>22.95</v>
      </c>
      <c r="F208" s="88"/>
      <c r="G208" s="251">
        <f t="shared" si="28"/>
        <v>0</v>
      </c>
      <c r="H208" s="251"/>
      <c r="J208" s="40"/>
      <c r="K208" s="40"/>
      <c r="L208" s="40"/>
      <c r="M208" s="34"/>
      <c r="N208" s="141"/>
      <c r="O208" s="216"/>
      <c r="P208" s="216"/>
    </row>
    <row r="209" spans="1:16" ht="15.75" customHeight="1">
      <c r="A209" s="255" t="s">
        <v>84</v>
      </c>
      <c r="B209" s="255"/>
      <c r="C209" s="255"/>
      <c r="D209" s="255"/>
      <c r="E209" s="77">
        <v>22.95</v>
      </c>
      <c r="F209" s="88"/>
      <c r="G209" s="251">
        <f t="shared" si="28"/>
        <v>0</v>
      </c>
      <c r="H209" s="251"/>
      <c r="J209" s="40"/>
      <c r="K209" s="40"/>
      <c r="L209" s="40"/>
      <c r="M209" s="34"/>
      <c r="N209" s="141"/>
      <c r="O209" s="216"/>
      <c r="P209" s="216"/>
    </row>
    <row r="210" spans="1:16" ht="15.75" customHeight="1">
      <c r="A210" s="255" t="s">
        <v>136</v>
      </c>
      <c r="B210" s="255"/>
      <c r="C210" s="255"/>
      <c r="D210" s="255"/>
      <c r="E210" s="77">
        <v>23.95</v>
      </c>
      <c r="F210" s="88"/>
      <c r="G210" s="251">
        <f t="shared" si="28"/>
        <v>0</v>
      </c>
      <c r="H210" s="251"/>
      <c r="J210" s="40"/>
      <c r="K210" s="40"/>
      <c r="L210" s="40"/>
      <c r="M210" s="34"/>
      <c r="N210" s="141"/>
      <c r="O210" s="216"/>
      <c r="P210" s="216"/>
    </row>
    <row r="211" spans="1:16" ht="15.75" customHeight="1">
      <c r="A211" s="255" t="s">
        <v>89</v>
      </c>
      <c r="B211" s="255"/>
      <c r="C211" s="255"/>
      <c r="D211" s="255"/>
      <c r="E211" s="77">
        <v>16.95</v>
      </c>
      <c r="F211" s="88"/>
      <c r="G211" s="251">
        <f t="shared" si="28"/>
        <v>0</v>
      </c>
      <c r="H211" s="251"/>
      <c r="J211" s="40"/>
      <c r="K211" s="40"/>
      <c r="L211" s="40"/>
      <c r="M211" s="34"/>
      <c r="N211" s="141"/>
      <c r="O211" s="216"/>
      <c r="P211" s="216"/>
    </row>
    <row r="212" spans="1:16" ht="15.75" customHeight="1">
      <c r="A212" s="255" t="s">
        <v>91</v>
      </c>
      <c r="B212" s="255"/>
      <c r="C212" s="255"/>
      <c r="D212" s="255"/>
      <c r="E212" s="77">
        <v>18.95</v>
      </c>
      <c r="F212" s="88"/>
      <c r="G212" s="251">
        <f t="shared" si="28"/>
        <v>0</v>
      </c>
      <c r="H212" s="251"/>
      <c r="J212" s="40"/>
      <c r="K212" s="40"/>
      <c r="L212" s="40"/>
      <c r="M212" s="34"/>
      <c r="N212" s="141"/>
      <c r="O212" s="216"/>
      <c r="P212" s="216"/>
    </row>
    <row r="213" spans="1:16" ht="15.75" customHeight="1">
      <c r="A213" s="255" t="s">
        <v>92</v>
      </c>
      <c r="B213" s="255"/>
      <c r="C213" s="255"/>
      <c r="D213" s="255"/>
      <c r="E213" s="77">
        <v>24.95</v>
      </c>
      <c r="F213" s="88"/>
      <c r="G213" s="251">
        <f t="shared" ref="G213:G218" si="29">E213*F213</f>
        <v>0</v>
      </c>
      <c r="H213" s="251"/>
      <c r="J213" s="40"/>
      <c r="K213" s="40"/>
      <c r="L213" s="40"/>
      <c r="M213" s="34"/>
      <c r="N213" s="141"/>
      <c r="O213" s="216"/>
      <c r="P213" s="216"/>
    </row>
    <row r="214" spans="1:16" ht="15.75" customHeight="1">
      <c r="A214" s="255" t="s">
        <v>137</v>
      </c>
      <c r="B214" s="255"/>
      <c r="C214" s="255"/>
      <c r="D214" s="255"/>
      <c r="E214" s="77">
        <v>25.95</v>
      </c>
      <c r="F214" s="88"/>
      <c r="G214" s="251">
        <f t="shared" si="29"/>
        <v>0</v>
      </c>
      <c r="H214" s="251"/>
      <c r="J214" s="40"/>
      <c r="K214" s="40"/>
      <c r="L214" s="40"/>
      <c r="M214" s="34"/>
      <c r="N214" s="141"/>
      <c r="O214" s="216"/>
      <c r="P214" s="216"/>
    </row>
    <row r="215" spans="1:16" ht="15.75" customHeight="1">
      <c r="A215" s="255" t="s">
        <v>138</v>
      </c>
      <c r="B215" s="255"/>
      <c r="C215" s="255"/>
      <c r="D215" s="255"/>
      <c r="E215" s="77">
        <v>24.95</v>
      </c>
      <c r="F215" s="88"/>
      <c r="G215" s="251">
        <f t="shared" si="29"/>
        <v>0</v>
      </c>
      <c r="H215" s="251"/>
      <c r="J215" s="40"/>
      <c r="K215" s="40"/>
      <c r="L215" s="40"/>
      <c r="M215" s="34"/>
      <c r="N215" s="141"/>
      <c r="O215" s="216"/>
      <c r="P215" s="216"/>
    </row>
    <row r="216" spans="1:16" ht="15.75" customHeight="1">
      <c r="A216" s="255" t="s">
        <v>139</v>
      </c>
      <c r="B216" s="255"/>
      <c r="C216" s="255"/>
      <c r="D216" s="255"/>
      <c r="E216" s="77">
        <v>24.95</v>
      </c>
      <c r="F216" s="88"/>
      <c r="G216" s="251">
        <f t="shared" si="29"/>
        <v>0</v>
      </c>
      <c r="H216" s="251"/>
      <c r="J216" s="40"/>
      <c r="K216" s="40"/>
      <c r="L216" s="40"/>
      <c r="M216" s="34"/>
      <c r="N216" s="141"/>
      <c r="O216" s="216"/>
      <c r="P216" s="216"/>
    </row>
    <row r="217" spans="1:16" ht="15.75" customHeight="1">
      <c r="A217" s="255" t="s">
        <v>152</v>
      </c>
      <c r="B217" s="255"/>
      <c r="C217" s="255"/>
      <c r="D217" s="255"/>
      <c r="E217" s="77">
        <v>22.99</v>
      </c>
      <c r="F217" s="88"/>
      <c r="G217" s="251">
        <f t="shared" si="29"/>
        <v>0</v>
      </c>
      <c r="H217" s="251"/>
      <c r="J217" s="40"/>
      <c r="K217" s="40"/>
      <c r="L217" s="40"/>
      <c r="M217" s="34"/>
      <c r="N217" s="141"/>
      <c r="O217" s="216"/>
      <c r="P217" s="216"/>
    </row>
    <row r="218" spans="1:16" ht="15.75" customHeight="1">
      <c r="A218" s="255" t="s">
        <v>100</v>
      </c>
      <c r="B218" s="255"/>
      <c r="C218" s="255"/>
      <c r="D218" s="255"/>
      <c r="E218" s="77">
        <v>19.95</v>
      </c>
      <c r="F218" s="88"/>
      <c r="G218" s="251">
        <f t="shared" si="29"/>
        <v>0</v>
      </c>
      <c r="H218" s="251"/>
      <c r="J218" s="40"/>
      <c r="K218" s="40"/>
      <c r="L218" s="40"/>
      <c r="M218" s="34"/>
      <c r="N218" s="141"/>
      <c r="O218" s="216"/>
      <c r="P218" s="216"/>
    </row>
    <row r="219" spans="1:16" ht="15.75" customHeight="1">
      <c r="A219" s="255" t="s">
        <v>140</v>
      </c>
      <c r="B219" s="255"/>
      <c r="C219" s="255"/>
      <c r="D219" s="255"/>
      <c r="E219" s="77">
        <v>25.95</v>
      </c>
      <c r="F219" s="88"/>
      <c r="G219" s="251">
        <f>E219*F219</f>
        <v>0</v>
      </c>
      <c r="H219" s="251"/>
      <c r="J219" s="40"/>
      <c r="K219" s="40"/>
      <c r="L219" s="40"/>
      <c r="M219" s="34"/>
      <c r="N219" s="141"/>
      <c r="O219" s="216"/>
      <c r="P219" s="216"/>
    </row>
    <row r="220" spans="1:16" ht="15.75" customHeight="1">
      <c r="A220" s="255" t="s">
        <v>102</v>
      </c>
      <c r="B220" s="255"/>
      <c r="C220" s="255"/>
      <c r="D220" s="255"/>
      <c r="E220" s="77">
        <v>24.95</v>
      </c>
      <c r="F220" s="88"/>
      <c r="G220" s="251">
        <f t="shared" ref="G220" si="30">E220*F220</f>
        <v>0</v>
      </c>
      <c r="H220" s="251"/>
      <c r="J220" s="40"/>
      <c r="K220" s="40"/>
      <c r="L220" s="40"/>
      <c r="M220" s="34"/>
      <c r="N220" s="141"/>
      <c r="O220" s="216"/>
      <c r="P220" s="216"/>
    </row>
    <row r="221" spans="1:16" ht="15.75" customHeight="1">
      <c r="A221" s="255" t="s">
        <v>141</v>
      </c>
      <c r="B221" s="255"/>
      <c r="C221" s="255"/>
      <c r="D221" s="255"/>
      <c r="E221" s="77">
        <v>24.95</v>
      </c>
      <c r="F221" s="88"/>
      <c r="G221" s="251">
        <f t="shared" ref="G221:G226" si="31">E221*F221</f>
        <v>0</v>
      </c>
      <c r="H221" s="251"/>
      <c r="J221" s="40"/>
      <c r="K221" s="40"/>
      <c r="L221" s="40"/>
      <c r="M221" s="34"/>
      <c r="N221" s="141"/>
      <c r="O221" s="216"/>
      <c r="P221" s="216"/>
    </row>
    <row r="222" spans="1:16" ht="15.75" customHeight="1">
      <c r="A222" s="255" t="s">
        <v>146</v>
      </c>
      <c r="B222" s="255"/>
      <c r="C222" s="255"/>
      <c r="D222" s="255"/>
      <c r="E222" s="77">
        <v>24.95</v>
      </c>
      <c r="F222" s="88"/>
      <c r="G222" s="251">
        <f t="shared" si="31"/>
        <v>0</v>
      </c>
      <c r="H222" s="251"/>
      <c r="J222" s="40"/>
      <c r="K222" s="40"/>
      <c r="L222" s="40"/>
      <c r="M222" s="34"/>
      <c r="N222" s="141"/>
      <c r="O222" s="216"/>
      <c r="P222" s="216"/>
    </row>
    <row r="223" spans="1:16" ht="15.75" customHeight="1">
      <c r="A223" s="255" t="s">
        <v>116</v>
      </c>
      <c r="B223" s="255"/>
      <c r="C223" s="255"/>
      <c r="D223" s="255"/>
      <c r="E223" s="77">
        <v>22.95</v>
      </c>
      <c r="F223" s="88"/>
      <c r="G223" s="251">
        <f t="shared" si="31"/>
        <v>0</v>
      </c>
      <c r="H223" s="251"/>
      <c r="J223" s="40"/>
      <c r="K223" s="40"/>
      <c r="L223" s="40"/>
      <c r="M223" s="34"/>
      <c r="N223" s="141"/>
      <c r="O223" s="216"/>
      <c r="P223" s="216"/>
    </row>
    <row r="224" spans="1:16" ht="15.75" customHeight="1">
      <c r="A224" s="255" t="s">
        <v>142</v>
      </c>
      <c r="B224" s="255"/>
      <c r="C224" s="255"/>
      <c r="D224" s="255"/>
      <c r="E224" s="77">
        <v>24.95</v>
      </c>
      <c r="F224" s="88"/>
      <c r="G224" s="251">
        <f t="shared" si="31"/>
        <v>0</v>
      </c>
      <c r="H224" s="251"/>
      <c r="J224" s="40"/>
      <c r="K224" s="40"/>
      <c r="L224" s="40"/>
      <c r="M224" s="34"/>
      <c r="N224" s="141"/>
      <c r="O224" s="216"/>
      <c r="P224" s="216"/>
    </row>
    <row r="225" spans="1:16" ht="15.75" customHeight="1">
      <c r="A225" s="255" t="s">
        <v>143</v>
      </c>
      <c r="B225" s="255"/>
      <c r="C225" s="255"/>
      <c r="D225" s="255"/>
      <c r="E225" s="77">
        <v>18.95</v>
      </c>
      <c r="F225" s="88"/>
      <c r="G225" s="251">
        <f t="shared" si="31"/>
        <v>0</v>
      </c>
      <c r="H225" s="251"/>
      <c r="J225" s="40"/>
      <c r="K225" s="40"/>
      <c r="L225" s="40"/>
      <c r="M225" s="34"/>
      <c r="N225" s="141"/>
      <c r="O225" s="216"/>
      <c r="P225" s="216"/>
    </row>
    <row r="226" spans="1:16" ht="15.75" customHeight="1">
      <c r="A226" s="255" t="s">
        <v>144</v>
      </c>
      <c r="B226" s="255"/>
      <c r="C226" s="255"/>
      <c r="D226" s="255"/>
      <c r="E226" s="77">
        <v>24.95</v>
      </c>
      <c r="F226" s="88"/>
      <c r="G226" s="251">
        <f t="shared" si="31"/>
        <v>0</v>
      </c>
      <c r="H226" s="251"/>
      <c r="J226" s="40"/>
      <c r="K226" s="40"/>
      <c r="L226" s="40"/>
      <c r="M226" s="34"/>
      <c r="N226" s="141"/>
      <c r="O226" s="216"/>
      <c r="P226" s="216"/>
    </row>
    <row r="227" spans="1:16" ht="15.75" customHeight="1">
      <c r="A227" s="212" t="s">
        <v>870</v>
      </c>
      <c r="B227" s="209"/>
      <c r="C227" s="209"/>
      <c r="D227" s="209"/>
      <c r="E227" s="78"/>
      <c r="F227" s="95"/>
      <c r="G227" s="252"/>
      <c r="H227" s="253"/>
      <c r="J227" s="40"/>
      <c r="K227" s="40"/>
      <c r="L227" s="40"/>
      <c r="M227" s="35"/>
      <c r="N227" s="141"/>
      <c r="O227" s="216"/>
      <c r="P227" s="216"/>
    </row>
    <row r="228" spans="1:16" ht="15.75" customHeight="1" thickBot="1">
      <c r="A228" s="319"/>
      <c r="B228" s="319"/>
      <c r="C228" s="319"/>
      <c r="D228" s="319"/>
      <c r="E228" s="78"/>
      <c r="F228" s="95"/>
      <c r="G228" s="244"/>
      <c r="H228" s="245"/>
      <c r="J228" s="40"/>
      <c r="K228" s="40"/>
      <c r="L228" s="40"/>
      <c r="M228" s="34"/>
      <c r="N228" s="141"/>
      <c r="O228" s="216"/>
      <c r="P228" s="216"/>
    </row>
    <row r="229" spans="1:16" ht="15.75" customHeight="1" thickBot="1">
      <c r="A229" s="270" t="s">
        <v>3</v>
      </c>
      <c r="B229" s="271"/>
      <c r="C229" s="271"/>
      <c r="D229" s="271"/>
      <c r="E229" s="74"/>
      <c r="F229" s="96"/>
      <c r="G229" s="249">
        <f>SUM(G177:H228)</f>
        <v>0</v>
      </c>
      <c r="H229" s="250"/>
      <c r="J229" s="40"/>
      <c r="K229" s="40"/>
      <c r="L229" s="40"/>
      <c r="M229" s="34"/>
      <c r="N229" s="141"/>
      <c r="O229" s="216"/>
      <c r="P229" s="216"/>
    </row>
    <row r="230" spans="1:16" ht="15.75" customHeight="1">
      <c r="A230" s="281"/>
      <c r="B230" s="282"/>
      <c r="C230" s="282"/>
      <c r="D230" s="283"/>
      <c r="E230" s="75"/>
      <c r="F230" s="97"/>
      <c r="G230" s="248"/>
      <c r="H230" s="248"/>
      <c r="J230" s="40"/>
      <c r="K230" s="40"/>
      <c r="L230" s="40"/>
      <c r="M230" s="34"/>
      <c r="N230" s="141"/>
      <c r="O230" s="216"/>
      <c r="P230" s="216"/>
    </row>
    <row r="231" spans="1:16" ht="15.75" customHeight="1">
      <c r="A231" s="206" t="s">
        <v>123</v>
      </c>
      <c r="B231" s="79"/>
      <c r="C231" s="79"/>
      <c r="D231" s="79"/>
      <c r="E231" s="79" t="s">
        <v>0</v>
      </c>
      <c r="F231" s="99" t="s">
        <v>1</v>
      </c>
      <c r="G231" s="262" t="s">
        <v>5</v>
      </c>
      <c r="H231" s="263"/>
      <c r="J231" s="40"/>
      <c r="K231" s="40"/>
      <c r="L231" s="40"/>
      <c r="M231" s="34"/>
      <c r="N231" s="141"/>
      <c r="O231" s="216"/>
      <c r="P231" s="216"/>
    </row>
    <row r="232" spans="1:16" ht="15.75" customHeight="1">
      <c r="A232" s="255" t="s">
        <v>169</v>
      </c>
      <c r="B232" s="255"/>
      <c r="C232" s="255"/>
      <c r="D232" s="255"/>
      <c r="E232" s="77">
        <v>23.95</v>
      </c>
      <c r="F232" s="88"/>
      <c r="G232" s="251">
        <f>E232*F232</f>
        <v>0</v>
      </c>
      <c r="H232" s="251"/>
      <c r="J232" s="40"/>
      <c r="K232" s="40"/>
      <c r="L232" s="40"/>
      <c r="M232" s="34"/>
      <c r="N232" s="141"/>
      <c r="O232" s="216"/>
      <c r="P232" s="216"/>
    </row>
    <row r="233" spans="1:16" ht="15.75" customHeight="1">
      <c r="A233" s="255" t="s">
        <v>159</v>
      </c>
      <c r="B233" s="255"/>
      <c r="C233" s="255"/>
      <c r="D233" s="255"/>
      <c r="E233" s="77">
        <v>24.95</v>
      </c>
      <c r="F233" s="88"/>
      <c r="G233" s="251">
        <f>E233*F233</f>
        <v>0</v>
      </c>
      <c r="H233" s="251"/>
      <c r="J233" s="40"/>
      <c r="K233" s="40"/>
      <c r="L233" s="40"/>
      <c r="M233" s="34"/>
      <c r="N233" s="141"/>
      <c r="O233" s="216"/>
      <c r="P233" s="216"/>
    </row>
    <row r="234" spans="1:16" ht="15.75" customHeight="1">
      <c r="A234" s="255" t="s">
        <v>170</v>
      </c>
      <c r="B234" s="255"/>
      <c r="C234" s="255"/>
      <c r="D234" s="255"/>
      <c r="E234" s="77">
        <v>24.95</v>
      </c>
      <c r="F234" s="88"/>
      <c r="G234" s="251">
        <f>E234*F234</f>
        <v>0</v>
      </c>
      <c r="H234" s="251"/>
      <c r="J234" s="40"/>
      <c r="K234" s="40"/>
      <c r="L234" s="40"/>
      <c r="M234" s="34"/>
      <c r="N234" s="141"/>
      <c r="O234" s="216"/>
      <c r="P234" s="216"/>
    </row>
    <row r="235" spans="1:16" ht="14">
      <c r="A235" s="255" t="s">
        <v>160</v>
      </c>
      <c r="B235" s="255"/>
      <c r="C235" s="255"/>
      <c r="D235" s="255"/>
      <c r="E235" s="77">
        <v>23.95</v>
      </c>
      <c r="F235" s="88"/>
      <c r="G235" s="251">
        <f>E235*F235</f>
        <v>0</v>
      </c>
      <c r="H235" s="251"/>
      <c r="J235" s="40"/>
      <c r="K235" s="40"/>
      <c r="L235" s="40"/>
      <c r="M235" s="34"/>
      <c r="N235" s="141"/>
      <c r="O235" s="216"/>
      <c r="P235" s="216"/>
    </row>
    <row r="236" spans="1:16" ht="14">
      <c r="A236" s="255" t="s">
        <v>161</v>
      </c>
      <c r="B236" s="255"/>
      <c r="C236" s="255"/>
      <c r="D236" s="255"/>
      <c r="E236" s="77">
        <v>24.95</v>
      </c>
      <c r="F236" s="88"/>
      <c r="G236" s="251">
        <f>E236*F236</f>
        <v>0</v>
      </c>
      <c r="H236" s="251"/>
      <c r="J236" s="40"/>
      <c r="K236" s="40"/>
      <c r="L236" s="40"/>
      <c r="M236" s="34"/>
      <c r="N236" s="141"/>
      <c r="O236" s="216"/>
      <c r="P236" s="216"/>
    </row>
    <row r="237" spans="1:16" ht="14">
      <c r="A237" s="255" t="s">
        <v>172</v>
      </c>
      <c r="B237" s="255"/>
      <c r="C237" s="255"/>
      <c r="D237" s="255"/>
      <c r="E237" s="77">
        <v>22.95</v>
      </c>
      <c r="F237" s="88"/>
      <c r="G237" s="251">
        <f t="shared" ref="G237:G252" si="32">E237*F237</f>
        <v>0</v>
      </c>
      <c r="H237" s="251"/>
      <c r="J237" s="40"/>
      <c r="K237" s="40"/>
      <c r="L237" s="40"/>
      <c r="M237" s="34"/>
      <c r="N237" s="141"/>
      <c r="O237" s="216"/>
      <c r="P237" s="216"/>
    </row>
    <row r="238" spans="1:16" ht="14">
      <c r="A238" s="255" t="s">
        <v>162</v>
      </c>
      <c r="B238" s="255"/>
      <c r="C238" s="255"/>
      <c r="D238" s="255"/>
      <c r="E238" s="77">
        <v>23.95</v>
      </c>
      <c r="F238" s="88"/>
      <c r="G238" s="251">
        <f t="shared" si="32"/>
        <v>0</v>
      </c>
      <c r="H238" s="251"/>
      <c r="J238" s="40"/>
      <c r="K238" s="40"/>
      <c r="L238" s="40"/>
      <c r="M238" s="34"/>
      <c r="N238" s="141"/>
      <c r="O238" s="216"/>
      <c r="P238" s="216"/>
    </row>
    <row r="239" spans="1:16" ht="14">
      <c r="A239" s="255" t="s">
        <v>166</v>
      </c>
      <c r="B239" s="255"/>
      <c r="C239" s="255"/>
      <c r="D239" s="255"/>
      <c r="E239" s="77">
        <v>24.95</v>
      </c>
      <c r="F239" s="88"/>
      <c r="G239" s="251">
        <f t="shared" si="32"/>
        <v>0</v>
      </c>
      <c r="H239" s="251"/>
      <c r="J239" s="40"/>
      <c r="K239" s="40"/>
      <c r="L239" s="40"/>
      <c r="M239" s="34"/>
      <c r="N239" s="141"/>
      <c r="O239" s="216"/>
      <c r="P239" s="216"/>
    </row>
    <row r="240" spans="1:16" ht="14">
      <c r="A240" s="255" t="s">
        <v>163</v>
      </c>
      <c r="B240" s="255"/>
      <c r="C240" s="255"/>
      <c r="D240" s="255"/>
      <c r="E240" s="77">
        <v>23.95</v>
      </c>
      <c r="F240" s="88"/>
      <c r="G240" s="251">
        <f t="shared" si="32"/>
        <v>0</v>
      </c>
      <c r="H240" s="251"/>
      <c r="J240" s="40"/>
      <c r="K240" s="40"/>
      <c r="L240" s="40"/>
      <c r="M240" s="34"/>
      <c r="N240" s="141"/>
      <c r="O240" s="216"/>
      <c r="P240" s="216"/>
    </row>
    <row r="241" spans="1:16" ht="14">
      <c r="A241" s="255" t="s">
        <v>164</v>
      </c>
      <c r="B241" s="255"/>
      <c r="C241" s="255"/>
      <c r="D241" s="255"/>
      <c r="E241" s="77">
        <v>23.95</v>
      </c>
      <c r="F241" s="88"/>
      <c r="G241" s="251">
        <f t="shared" si="32"/>
        <v>0</v>
      </c>
      <c r="H241" s="251"/>
      <c r="J241" s="40"/>
      <c r="K241" s="40"/>
      <c r="L241" s="40"/>
      <c r="M241" s="34"/>
      <c r="N241" s="141"/>
      <c r="O241" s="216"/>
      <c r="P241" s="216"/>
    </row>
    <row r="242" spans="1:16" ht="14">
      <c r="A242" s="255" t="s">
        <v>165</v>
      </c>
      <c r="B242" s="255"/>
      <c r="C242" s="255"/>
      <c r="D242" s="255"/>
      <c r="E242" s="77">
        <v>24.95</v>
      </c>
      <c r="F242" s="88"/>
      <c r="G242" s="251">
        <f t="shared" si="32"/>
        <v>0</v>
      </c>
      <c r="H242" s="251"/>
      <c r="J242" s="40"/>
      <c r="K242" s="40"/>
      <c r="L242" s="40"/>
      <c r="M242" s="34"/>
      <c r="N242" s="141"/>
      <c r="O242" s="216"/>
      <c r="P242" s="216"/>
    </row>
    <row r="243" spans="1:16" ht="14">
      <c r="A243" s="255" t="s">
        <v>168</v>
      </c>
      <c r="B243" s="255"/>
      <c r="C243" s="255"/>
      <c r="D243" s="255"/>
      <c r="E243" s="77">
        <v>24.99</v>
      </c>
      <c r="F243" s="88"/>
      <c r="G243" s="251">
        <f t="shared" si="32"/>
        <v>0</v>
      </c>
      <c r="H243" s="251"/>
      <c r="J243" s="40"/>
      <c r="K243" s="40"/>
      <c r="L243" s="40"/>
      <c r="M243" s="34"/>
      <c r="N243" s="141"/>
      <c r="O243" s="216"/>
      <c r="P243" s="216"/>
    </row>
    <row r="244" spans="1:16" ht="14">
      <c r="A244" s="255" t="s">
        <v>167</v>
      </c>
      <c r="B244" s="255"/>
      <c r="C244" s="255"/>
      <c r="D244" s="255"/>
      <c r="E244" s="77">
        <v>23.95</v>
      </c>
      <c r="F244" s="88"/>
      <c r="G244" s="251">
        <f t="shared" si="32"/>
        <v>0</v>
      </c>
      <c r="H244" s="251"/>
      <c r="J244" s="40"/>
      <c r="K244" s="40"/>
      <c r="L244" s="40"/>
      <c r="M244" s="34"/>
      <c r="N244" s="141"/>
      <c r="O244" s="216"/>
      <c r="P244" s="216"/>
    </row>
    <row r="245" spans="1:16" ht="14">
      <c r="A245" s="255" t="s">
        <v>171</v>
      </c>
      <c r="B245" s="255"/>
      <c r="C245" s="255"/>
      <c r="D245" s="255"/>
      <c r="E245" s="77">
        <v>22.95</v>
      </c>
      <c r="F245" s="88"/>
      <c r="G245" s="251">
        <f t="shared" si="32"/>
        <v>0</v>
      </c>
      <c r="H245" s="251"/>
      <c r="J245" s="40"/>
      <c r="K245" s="40"/>
      <c r="L245" s="40"/>
      <c r="M245" s="34"/>
      <c r="N245" s="141"/>
      <c r="O245" s="216"/>
      <c r="P245" s="216"/>
    </row>
    <row r="246" spans="1:16" ht="14">
      <c r="A246" s="255"/>
      <c r="B246" s="255"/>
      <c r="C246" s="255"/>
      <c r="D246" s="255"/>
      <c r="E246" s="77"/>
      <c r="F246" s="88"/>
      <c r="G246" s="251"/>
      <c r="H246" s="251"/>
      <c r="J246" s="40"/>
      <c r="K246" s="40"/>
      <c r="L246" s="40"/>
      <c r="M246" s="34"/>
      <c r="N246" s="141"/>
      <c r="O246" s="216"/>
      <c r="P246" s="216"/>
    </row>
    <row r="247" spans="1:16" ht="14">
      <c r="A247" s="255" t="s">
        <v>355</v>
      </c>
      <c r="B247" s="255"/>
      <c r="C247" s="255"/>
      <c r="D247" s="255"/>
      <c r="E247" s="77">
        <v>24.99</v>
      </c>
      <c r="F247" s="88"/>
      <c r="G247" s="251">
        <f t="shared" si="32"/>
        <v>0</v>
      </c>
      <c r="H247" s="251"/>
      <c r="J247" s="40"/>
      <c r="K247" s="40"/>
      <c r="L247" s="40"/>
      <c r="M247" s="34"/>
      <c r="N247" s="141"/>
      <c r="O247" s="216"/>
      <c r="P247" s="216"/>
    </row>
    <row r="248" spans="1:16" ht="14">
      <c r="A248" s="255" t="s">
        <v>356</v>
      </c>
      <c r="B248" s="255"/>
      <c r="C248" s="255"/>
      <c r="D248" s="255"/>
      <c r="E248" s="77">
        <v>29.95</v>
      </c>
      <c r="F248" s="88"/>
      <c r="G248" s="251">
        <f t="shared" si="32"/>
        <v>0</v>
      </c>
      <c r="H248" s="251"/>
      <c r="J248" s="40"/>
      <c r="K248" s="40"/>
      <c r="L248" s="40"/>
      <c r="M248" s="34"/>
      <c r="N248" s="141"/>
      <c r="O248" s="216"/>
      <c r="P248" s="216"/>
    </row>
    <row r="249" spans="1:16" ht="14">
      <c r="A249" s="255"/>
      <c r="B249" s="255"/>
      <c r="C249" s="255"/>
      <c r="D249" s="255"/>
      <c r="E249" s="77"/>
      <c r="F249" s="88"/>
      <c r="G249" s="251"/>
      <c r="H249" s="251"/>
      <c r="J249" s="40"/>
      <c r="K249" s="40"/>
      <c r="L249" s="40"/>
      <c r="M249" s="34"/>
      <c r="N249" s="141"/>
      <c r="O249" s="216"/>
      <c r="P249" s="216"/>
    </row>
    <row r="250" spans="1:16" ht="14">
      <c r="A250" s="274" t="s">
        <v>822</v>
      </c>
      <c r="B250" s="274"/>
      <c r="C250" s="274"/>
      <c r="D250" s="274"/>
      <c r="E250" s="77">
        <v>18.95</v>
      </c>
      <c r="F250" s="88"/>
      <c r="G250" s="251">
        <f t="shared" si="32"/>
        <v>0</v>
      </c>
      <c r="H250" s="251"/>
      <c r="J250" s="40"/>
      <c r="K250" s="40"/>
      <c r="L250" s="40"/>
      <c r="M250" s="34"/>
      <c r="N250" s="141"/>
      <c r="O250" s="216"/>
      <c r="P250" s="216"/>
    </row>
    <row r="251" spans="1:16" ht="14">
      <c r="A251" s="274" t="s">
        <v>823</v>
      </c>
      <c r="B251" s="274"/>
      <c r="C251" s="274"/>
      <c r="D251" s="274"/>
      <c r="E251" s="77">
        <v>23.95</v>
      </c>
      <c r="F251" s="88"/>
      <c r="G251" s="251">
        <f t="shared" si="32"/>
        <v>0</v>
      </c>
      <c r="H251" s="251"/>
      <c r="J251" s="40"/>
      <c r="K251" s="40"/>
      <c r="L251" s="40"/>
      <c r="M251" s="34"/>
      <c r="N251" s="141"/>
      <c r="O251" s="216"/>
      <c r="P251" s="216"/>
    </row>
    <row r="252" spans="1:16" ht="14">
      <c r="A252" s="274" t="s">
        <v>824</v>
      </c>
      <c r="B252" s="274"/>
      <c r="C252" s="274"/>
      <c r="D252" s="274"/>
      <c r="E252" s="77">
        <v>19.95</v>
      </c>
      <c r="F252" s="88"/>
      <c r="G252" s="251">
        <f t="shared" si="32"/>
        <v>0</v>
      </c>
      <c r="H252" s="251"/>
      <c r="J252" s="40"/>
      <c r="K252" s="40"/>
      <c r="L252" s="40"/>
      <c r="M252" s="34"/>
      <c r="N252" s="141"/>
      <c r="O252" s="216"/>
      <c r="P252" s="216"/>
    </row>
    <row r="253" spans="1:16" ht="15.75" customHeight="1">
      <c r="A253" s="274" t="s">
        <v>825</v>
      </c>
      <c r="B253" s="274"/>
      <c r="C253" s="274"/>
      <c r="D253" s="274"/>
      <c r="E253" s="77">
        <v>21.95</v>
      </c>
      <c r="F253" s="88"/>
      <c r="G253" s="251">
        <f>E253*F253</f>
        <v>0</v>
      </c>
      <c r="H253" s="251"/>
      <c r="J253" s="40"/>
      <c r="K253" s="40"/>
      <c r="L253" s="40"/>
      <c r="M253" s="34"/>
      <c r="N253" s="141"/>
      <c r="O253" s="216"/>
      <c r="P253" s="216"/>
    </row>
    <row r="254" spans="1:16" ht="15.75" customHeight="1" thickBot="1">
      <c r="A254" s="274"/>
      <c r="B254" s="274"/>
      <c r="C254" s="274"/>
      <c r="D254" s="274"/>
      <c r="E254" s="77"/>
      <c r="F254" s="88"/>
      <c r="G254" s="251"/>
      <c r="H254" s="251"/>
      <c r="J254" s="40"/>
      <c r="K254" s="40"/>
      <c r="L254" s="40"/>
      <c r="M254" s="34"/>
      <c r="N254" s="141"/>
      <c r="O254" s="216"/>
      <c r="P254" s="216"/>
    </row>
    <row r="255" spans="1:16" ht="15.75" customHeight="1" thickBot="1">
      <c r="A255" s="270" t="s">
        <v>3</v>
      </c>
      <c r="B255" s="271"/>
      <c r="C255" s="271"/>
      <c r="D255" s="271"/>
      <c r="E255" s="74"/>
      <c r="F255" s="96"/>
      <c r="G255" s="249">
        <f>SUM(G232:H253)</f>
        <v>0</v>
      </c>
      <c r="H255" s="250"/>
      <c r="J255" s="40"/>
      <c r="K255" s="40"/>
      <c r="L255" s="40"/>
      <c r="M255" s="34"/>
      <c r="N255" s="141"/>
      <c r="O255" s="216"/>
      <c r="P255" s="216"/>
    </row>
    <row r="256" spans="1:16" ht="14">
      <c r="A256" s="274"/>
      <c r="B256" s="274"/>
      <c r="C256" s="274"/>
      <c r="D256" s="274"/>
      <c r="E256" s="77"/>
      <c r="F256" s="88"/>
      <c r="G256" s="251"/>
      <c r="H256" s="251"/>
      <c r="J256" s="40"/>
      <c r="K256" s="40"/>
      <c r="L256" s="40"/>
      <c r="M256" s="34"/>
      <c r="N256" s="141"/>
      <c r="O256" s="216"/>
      <c r="P256" s="216"/>
    </row>
    <row r="257" spans="1:16" ht="15.5">
      <c r="A257" s="287" t="s">
        <v>381</v>
      </c>
      <c r="B257" s="288"/>
      <c r="C257" s="288"/>
      <c r="D257" s="289"/>
      <c r="E257" s="79" t="s">
        <v>0</v>
      </c>
      <c r="F257" s="99" t="s">
        <v>1</v>
      </c>
      <c r="G257" s="262" t="s">
        <v>5</v>
      </c>
      <c r="H257" s="263"/>
      <c r="J257" s="40"/>
      <c r="K257" s="40"/>
      <c r="L257" s="40"/>
      <c r="M257" s="34"/>
      <c r="N257" s="141"/>
      <c r="O257" s="216"/>
      <c r="P257" s="216"/>
    </row>
    <row r="258" spans="1:16" ht="15.75" customHeight="1">
      <c r="A258" s="255" t="s">
        <v>382</v>
      </c>
      <c r="B258" s="255"/>
      <c r="C258" s="255"/>
      <c r="D258" s="255"/>
      <c r="E258" s="77">
        <v>14.95</v>
      </c>
      <c r="F258" s="88"/>
      <c r="G258" s="251">
        <f>E258*F258</f>
        <v>0</v>
      </c>
      <c r="H258" s="251"/>
      <c r="J258" s="40"/>
      <c r="K258" s="40"/>
      <c r="L258" s="40"/>
      <c r="M258" s="34"/>
      <c r="N258" s="141"/>
      <c r="O258" s="216"/>
      <c r="P258" s="216"/>
    </row>
    <row r="259" spans="1:16" ht="15.75" customHeight="1">
      <c r="A259" s="255" t="s">
        <v>383</v>
      </c>
      <c r="B259" s="255"/>
      <c r="C259" s="255"/>
      <c r="D259" s="255"/>
      <c r="E259" s="77">
        <v>4.95</v>
      </c>
      <c r="F259" s="88"/>
      <c r="G259" s="251">
        <f>F259*E259</f>
        <v>0</v>
      </c>
      <c r="H259" s="251"/>
      <c r="J259" s="40"/>
      <c r="K259" s="40"/>
      <c r="L259" s="40"/>
      <c r="M259" s="34"/>
      <c r="N259" s="141"/>
      <c r="O259" s="216"/>
      <c r="P259" s="216"/>
    </row>
    <row r="260" spans="1:16" ht="15.75" customHeight="1">
      <c r="A260" s="255" t="s">
        <v>384</v>
      </c>
      <c r="B260" s="255"/>
      <c r="C260" s="255"/>
      <c r="D260" s="255"/>
      <c r="E260" s="77">
        <v>4.95</v>
      </c>
      <c r="F260" s="88"/>
      <c r="G260" s="251">
        <f t="shared" ref="G260" si="33">E260*F260</f>
        <v>0</v>
      </c>
      <c r="H260" s="251"/>
      <c r="J260" s="40"/>
      <c r="K260" s="40"/>
      <c r="L260" s="40"/>
      <c r="M260" s="34"/>
      <c r="N260" s="141"/>
      <c r="O260" s="216"/>
      <c r="P260" s="216"/>
    </row>
    <row r="261" spans="1:16" ht="15.75" customHeight="1" thickBot="1">
      <c r="A261" s="255"/>
      <c r="B261" s="255"/>
      <c r="C261" s="255"/>
      <c r="D261" s="255"/>
      <c r="E261" s="77"/>
      <c r="F261" s="88"/>
      <c r="G261" s="251"/>
      <c r="H261" s="251"/>
      <c r="J261" s="40"/>
      <c r="K261" s="40"/>
      <c r="L261" s="40"/>
      <c r="M261" s="34"/>
      <c r="N261" s="141"/>
      <c r="O261" s="216"/>
      <c r="P261" s="216"/>
    </row>
    <row r="262" spans="1:16" ht="15.75" customHeight="1" thickBot="1">
      <c r="A262" s="270" t="s">
        <v>3</v>
      </c>
      <c r="B262" s="271"/>
      <c r="C262" s="271"/>
      <c r="D262" s="271"/>
      <c r="E262" s="74"/>
      <c r="F262" s="96"/>
      <c r="G262" s="249">
        <f>SUM(G258:H260)</f>
        <v>0</v>
      </c>
      <c r="H262" s="250"/>
      <c r="J262" s="40"/>
      <c r="K262" s="40"/>
      <c r="L262" s="40"/>
      <c r="M262" s="34"/>
      <c r="N262" s="141"/>
      <c r="O262" s="216"/>
      <c r="P262" s="216"/>
    </row>
    <row r="263" spans="1:16" ht="15.75" customHeight="1">
      <c r="A263" s="274"/>
      <c r="B263" s="274"/>
      <c r="C263" s="274"/>
      <c r="D263" s="274"/>
      <c r="E263" s="77"/>
      <c r="F263" s="88"/>
      <c r="G263" s="251"/>
      <c r="H263" s="251"/>
      <c r="J263" s="40"/>
      <c r="K263" s="40"/>
      <c r="L263" s="40"/>
      <c r="M263" s="34"/>
      <c r="N263" s="141"/>
      <c r="O263" s="216"/>
      <c r="P263" s="216"/>
    </row>
    <row r="264" spans="1:16" ht="15.75" customHeight="1">
      <c r="A264" s="206" t="s">
        <v>385</v>
      </c>
      <c r="B264" s="76"/>
      <c r="C264" s="202"/>
      <c r="D264" s="203"/>
      <c r="E264" s="79" t="s">
        <v>0</v>
      </c>
      <c r="F264" s="99" t="s">
        <v>1</v>
      </c>
      <c r="G264" s="262" t="s">
        <v>5</v>
      </c>
      <c r="H264" s="263"/>
      <c r="J264" s="40"/>
      <c r="K264" s="40"/>
      <c r="L264" s="40"/>
      <c r="M264" s="34"/>
      <c r="N264" s="141"/>
      <c r="O264" s="216"/>
      <c r="P264" s="216"/>
    </row>
    <row r="265" spans="1:16" ht="28" customHeight="1">
      <c r="A265" s="278" t="s">
        <v>386</v>
      </c>
      <c r="B265" s="279"/>
      <c r="C265" s="279"/>
      <c r="D265" s="280"/>
      <c r="E265" s="81">
        <v>5.99</v>
      </c>
      <c r="F265" s="91"/>
      <c r="G265" s="254">
        <f t="shared" ref="G265" si="34">E265*F265</f>
        <v>0</v>
      </c>
      <c r="H265" s="254"/>
      <c r="J265" s="40"/>
      <c r="K265" s="40"/>
      <c r="L265" s="40"/>
      <c r="M265" s="34"/>
      <c r="N265" s="141"/>
      <c r="O265" s="216"/>
      <c r="P265" s="216"/>
    </row>
    <row r="266" spans="1:16" ht="28" customHeight="1">
      <c r="A266" s="278" t="s">
        <v>387</v>
      </c>
      <c r="B266" s="279"/>
      <c r="C266" s="279"/>
      <c r="D266" s="280"/>
      <c r="E266" s="81">
        <v>4.95</v>
      </c>
      <c r="F266" s="91"/>
      <c r="G266" s="254">
        <f t="shared" ref="G266:G268" si="35">E266*F266</f>
        <v>0</v>
      </c>
      <c r="H266" s="254"/>
      <c r="J266" s="40"/>
      <c r="K266" s="40"/>
      <c r="L266" s="40"/>
      <c r="M266" s="34"/>
      <c r="N266" s="141"/>
      <c r="O266" s="216"/>
      <c r="P266" s="216"/>
    </row>
    <row r="267" spans="1:16" ht="28" customHeight="1">
      <c r="A267" s="278" t="s">
        <v>388</v>
      </c>
      <c r="B267" s="279"/>
      <c r="C267" s="279"/>
      <c r="D267" s="280"/>
      <c r="E267" s="81">
        <v>19.95</v>
      </c>
      <c r="F267" s="91"/>
      <c r="G267" s="254">
        <f t="shared" si="35"/>
        <v>0</v>
      </c>
      <c r="H267" s="254"/>
      <c r="J267" s="40"/>
      <c r="K267" s="40"/>
      <c r="L267" s="40"/>
      <c r="M267" s="34"/>
      <c r="N267" s="141"/>
      <c r="O267" s="216"/>
      <c r="P267" s="216"/>
    </row>
    <row r="268" spans="1:16" ht="15.65" customHeight="1">
      <c r="A268" s="278" t="s">
        <v>389</v>
      </c>
      <c r="B268" s="279"/>
      <c r="C268" s="279"/>
      <c r="D268" s="280"/>
      <c r="E268" s="81">
        <v>39.950000000000003</v>
      </c>
      <c r="F268" s="91"/>
      <c r="G268" s="254">
        <f t="shared" si="35"/>
        <v>0</v>
      </c>
      <c r="H268" s="254"/>
      <c r="J268" s="40"/>
      <c r="K268" s="40"/>
      <c r="L268" s="40"/>
      <c r="M268" s="34"/>
      <c r="N268" s="141"/>
      <c r="O268" s="216"/>
      <c r="P268" s="216"/>
    </row>
    <row r="269" spans="1:16" ht="14.5" thickBot="1">
      <c r="A269" s="274"/>
      <c r="B269" s="274"/>
      <c r="C269" s="274"/>
      <c r="D269" s="274"/>
      <c r="E269" s="77"/>
      <c r="F269" s="88"/>
      <c r="G269" s="251"/>
      <c r="H269" s="251"/>
      <c r="J269" s="40"/>
      <c r="K269" s="40"/>
      <c r="L269" s="40"/>
      <c r="M269" s="34"/>
      <c r="N269" s="141"/>
      <c r="O269" s="216"/>
      <c r="P269" s="216"/>
    </row>
    <row r="270" spans="1:16" ht="15.75" customHeight="1" thickBot="1">
      <c r="A270" s="270" t="s">
        <v>3</v>
      </c>
      <c r="B270" s="271"/>
      <c r="C270" s="271"/>
      <c r="D270" s="271"/>
      <c r="E270" s="74"/>
      <c r="F270" s="96"/>
      <c r="G270" s="249">
        <f>SUM(G265:H268)</f>
        <v>0</v>
      </c>
      <c r="H270" s="250"/>
      <c r="J270" s="40"/>
      <c r="K270" s="40"/>
      <c r="L270" s="40"/>
      <c r="M270" s="34"/>
      <c r="N270" s="141"/>
      <c r="O270" s="216"/>
      <c r="P270" s="216"/>
    </row>
    <row r="271" spans="1:16" ht="15.75" customHeight="1">
      <c r="A271" s="284"/>
      <c r="B271" s="285"/>
      <c r="C271" s="285"/>
      <c r="D271" s="286"/>
      <c r="E271" s="75"/>
      <c r="F271" s="97"/>
      <c r="G271" s="248"/>
      <c r="H271" s="248"/>
      <c r="J271" s="40"/>
      <c r="K271" s="40"/>
      <c r="L271" s="40"/>
      <c r="M271" s="34"/>
      <c r="N271" s="141"/>
      <c r="O271" s="216"/>
      <c r="P271" s="216"/>
    </row>
    <row r="272" spans="1:16" ht="15.75" customHeight="1">
      <c r="A272" s="206" t="s">
        <v>124</v>
      </c>
      <c r="B272" s="79"/>
      <c r="C272" s="79"/>
      <c r="D272" s="79"/>
      <c r="E272" s="79" t="s">
        <v>0</v>
      </c>
      <c r="F272" s="99" t="s">
        <v>1</v>
      </c>
      <c r="G272" s="261" t="s">
        <v>5</v>
      </c>
      <c r="H272" s="261"/>
      <c r="J272" s="40"/>
      <c r="K272" s="40"/>
      <c r="L272" s="40"/>
      <c r="M272" s="34"/>
      <c r="N272" s="141"/>
      <c r="O272" s="216"/>
      <c r="P272" s="216"/>
    </row>
    <row r="273" spans="1:16" ht="15.75" customHeight="1">
      <c r="A273" s="255" t="s">
        <v>177</v>
      </c>
      <c r="B273" s="255"/>
      <c r="C273" s="255"/>
      <c r="D273" s="255"/>
      <c r="E273" s="77">
        <v>22.95</v>
      </c>
      <c r="F273" s="88"/>
      <c r="G273" s="251">
        <f t="shared" ref="G273:G283" si="36">E273*F273</f>
        <v>0</v>
      </c>
      <c r="H273" s="251"/>
      <c r="J273" s="40"/>
      <c r="K273" s="40"/>
      <c r="L273" s="40"/>
      <c r="M273" s="34"/>
      <c r="N273" s="141"/>
      <c r="O273" s="216"/>
      <c r="P273" s="216"/>
    </row>
    <row r="274" spans="1:16" ht="15.75" customHeight="1">
      <c r="A274" s="255" t="s">
        <v>173</v>
      </c>
      <c r="B274" s="255"/>
      <c r="C274" s="255"/>
      <c r="D274" s="255"/>
      <c r="E274" s="77">
        <v>24.95</v>
      </c>
      <c r="F274" s="88"/>
      <c r="G274" s="251">
        <f t="shared" si="36"/>
        <v>0</v>
      </c>
      <c r="H274" s="251"/>
      <c r="J274" s="40"/>
      <c r="K274" s="40"/>
      <c r="L274" s="40"/>
      <c r="M274" s="34"/>
      <c r="N274" s="141"/>
      <c r="O274" s="216"/>
      <c r="P274" s="216"/>
    </row>
    <row r="275" spans="1:16" ht="15.75" customHeight="1">
      <c r="A275" s="255" t="s">
        <v>174</v>
      </c>
      <c r="B275" s="255"/>
      <c r="C275" s="255"/>
      <c r="D275" s="255"/>
      <c r="E275" s="77">
        <v>22.95</v>
      </c>
      <c r="F275" s="88"/>
      <c r="G275" s="251">
        <f t="shared" si="36"/>
        <v>0</v>
      </c>
      <c r="H275" s="251"/>
      <c r="J275" s="40"/>
      <c r="K275" s="40"/>
      <c r="L275" s="40"/>
      <c r="M275" s="34"/>
      <c r="N275" s="141"/>
      <c r="O275" s="216"/>
      <c r="P275" s="216"/>
    </row>
    <row r="276" spans="1:16" ht="15.75" customHeight="1">
      <c r="A276" s="255" t="s">
        <v>181</v>
      </c>
      <c r="B276" s="255"/>
      <c r="C276" s="255"/>
      <c r="D276" s="255"/>
      <c r="E276" s="77">
        <v>16.95</v>
      </c>
      <c r="F276" s="88"/>
      <c r="G276" s="251">
        <f t="shared" si="36"/>
        <v>0</v>
      </c>
      <c r="H276" s="251"/>
      <c r="J276" s="40"/>
      <c r="K276" s="40"/>
      <c r="L276" s="40"/>
      <c r="M276" s="34"/>
      <c r="N276" s="141"/>
      <c r="O276" s="216"/>
      <c r="P276" s="216"/>
    </row>
    <row r="277" spans="1:16" ht="15.75" customHeight="1">
      <c r="A277" s="255" t="s">
        <v>178</v>
      </c>
      <c r="B277" s="255"/>
      <c r="C277" s="255"/>
      <c r="D277" s="255"/>
      <c r="E277" s="77">
        <v>25.95</v>
      </c>
      <c r="F277" s="88"/>
      <c r="G277" s="251">
        <f t="shared" si="36"/>
        <v>0</v>
      </c>
      <c r="H277" s="251"/>
      <c r="J277" s="40"/>
      <c r="K277" s="40"/>
      <c r="L277" s="40"/>
      <c r="M277" s="34"/>
      <c r="N277" s="141"/>
      <c r="O277" s="216"/>
      <c r="P277" s="216"/>
    </row>
    <row r="278" spans="1:16" ht="15.75" customHeight="1">
      <c r="A278" s="255" t="s">
        <v>357</v>
      </c>
      <c r="B278" s="255"/>
      <c r="C278" s="255"/>
      <c r="D278" s="255"/>
      <c r="E278" s="77">
        <v>18.95</v>
      </c>
      <c r="F278" s="88"/>
      <c r="G278" s="251">
        <f t="shared" si="36"/>
        <v>0</v>
      </c>
      <c r="H278" s="251"/>
      <c r="J278" s="40"/>
      <c r="K278" s="40"/>
      <c r="L278" s="40"/>
      <c r="M278" s="34"/>
      <c r="N278" s="141"/>
      <c r="O278" s="216"/>
      <c r="P278" s="216"/>
    </row>
    <row r="279" spans="1:16" ht="15.75" customHeight="1">
      <c r="A279" s="255" t="s">
        <v>180</v>
      </c>
      <c r="B279" s="255"/>
      <c r="C279" s="255"/>
      <c r="D279" s="255"/>
      <c r="E279" s="77">
        <v>28.95</v>
      </c>
      <c r="F279" s="88"/>
      <c r="G279" s="251">
        <f t="shared" si="36"/>
        <v>0</v>
      </c>
      <c r="H279" s="251"/>
      <c r="J279" s="40"/>
      <c r="K279" s="40"/>
      <c r="L279" s="40"/>
      <c r="M279" s="34"/>
      <c r="N279" s="141"/>
      <c r="O279" s="216"/>
      <c r="P279" s="216"/>
    </row>
    <row r="280" spans="1:16" ht="15.75" customHeight="1">
      <c r="A280" s="255" t="s">
        <v>175</v>
      </c>
      <c r="B280" s="255"/>
      <c r="C280" s="255"/>
      <c r="D280" s="255"/>
      <c r="E280" s="77">
        <v>18.95</v>
      </c>
      <c r="F280" s="88"/>
      <c r="G280" s="251">
        <f t="shared" si="36"/>
        <v>0</v>
      </c>
      <c r="H280" s="251"/>
      <c r="J280" s="40"/>
      <c r="K280" s="40"/>
      <c r="L280" s="40"/>
      <c r="M280" s="34"/>
      <c r="N280" s="141"/>
      <c r="O280" s="216"/>
      <c r="P280" s="216"/>
    </row>
    <row r="281" spans="1:16" ht="15.75" customHeight="1">
      <c r="A281" s="255" t="s">
        <v>176</v>
      </c>
      <c r="B281" s="255"/>
      <c r="C281" s="255"/>
      <c r="D281" s="255"/>
      <c r="E281" s="77">
        <v>26.95</v>
      </c>
      <c r="F281" s="88"/>
      <c r="G281" s="251">
        <f t="shared" si="36"/>
        <v>0</v>
      </c>
      <c r="H281" s="251"/>
      <c r="J281" s="40"/>
      <c r="K281" s="40"/>
      <c r="L281" s="40"/>
      <c r="M281" s="34"/>
      <c r="N281" s="141"/>
      <c r="O281" s="216"/>
      <c r="P281" s="216"/>
    </row>
    <row r="282" spans="1:16" ht="15.75" customHeight="1">
      <c r="A282" s="255" t="s">
        <v>705</v>
      </c>
      <c r="B282" s="255"/>
      <c r="C282" s="255"/>
      <c r="D282" s="255"/>
      <c r="E282" s="77">
        <v>45.95</v>
      </c>
      <c r="F282" s="88"/>
      <c r="G282" s="251">
        <f t="shared" si="36"/>
        <v>0</v>
      </c>
      <c r="H282" s="251"/>
      <c r="J282" s="40"/>
      <c r="K282" s="40"/>
      <c r="L282" s="40"/>
      <c r="M282" s="34"/>
      <c r="N282" s="141"/>
      <c r="O282" s="216"/>
      <c r="P282" s="216"/>
    </row>
    <row r="283" spans="1:16" ht="15.75" customHeight="1">
      <c r="A283" s="255" t="s">
        <v>179</v>
      </c>
      <c r="B283" s="255"/>
      <c r="C283" s="255"/>
      <c r="D283" s="255"/>
      <c r="E283" s="77">
        <v>22.95</v>
      </c>
      <c r="F283" s="88"/>
      <c r="G283" s="251">
        <f t="shared" si="36"/>
        <v>0</v>
      </c>
      <c r="H283" s="251"/>
      <c r="J283" s="40"/>
      <c r="K283" s="40"/>
      <c r="L283" s="40"/>
      <c r="M283" s="34"/>
      <c r="N283" s="141"/>
      <c r="O283" s="216"/>
      <c r="P283" s="216"/>
    </row>
    <row r="284" spans="1:16" ht="15.75" customHeight="1">
      <c r="A284" s="255" t="s">
        <v>182</v>
      </c>
      <c r="B284" s="255"/>
      <c r="C284" s="255"/>
      <c r="D284" s="255"/>
      <c r="E284" s="77">
        <v>49.95</v>
      </c>
      <c r="F284" s="88"/>
      <c r="G284" s="251">
        <f>F284*E284</f>
        <v>0</v>
      </c>
      <c r="H284" s="251"/>
      <c r="J284" s="40"/>
      <c r="K284" s="40"/>
      <c r="L284" s="40"/>
      <c r="M284" s="34"/>
      <c r="N284" s="141"/>
      <c r="O284" s="216"/>
      <c r="P284" s="216"/>
    </row>
    <row r="285" spans="1:16" ht="15.75" customHeight="1">
      <c r="A285" s="68" t="s">
        <v>871</v>
      </c>
      <c r="B285" s="210"/>
      <c r="C285" s="210"/>
      <c r="D285" s="210"/>
      <c r="E285" s="77"/>
      <c r="F285" s="88"/>
      <c r="G285" s="252"/>
      <c r="H285" s="253"/>
      <c r="J285" s="40"/>
      <c r="K285" s="40"/>
      <c r="L285" s="40"/>
      <c r="M285" s="35"/>
      <c r="N285" s="141"/>
      <c r="O285" s="216"/>
      <c r="P285" s="216"/>
    </row>
    <row r="286" spans="1:16" ht="15.75" customHeight="1" thickBot="1">
      <c r="A286" s="274"/>
      <c r="B286" s="274"/>
      <c r="C286" s="274"/>
      <c r="D286" s="274"/>
      <c r="E286" s="77"/>
      <c r="F286" s="88"/>
      <c r="G286" s="251"/>
      <c r="H286" s="251"/>
      <c r="J286" s="40"/>
      <c r="K286" s="40"/>
      <c r="L286" s="40"/>
      <c r="M286" s="34"/>
      <c r="N286" s="141"/>
      <c r="O286" s="216"/>
      <c r="P286" s="216"/>
    </row>
    <row r="287" spans="1:16" ht="15.75" customHeight="1" thickBot="1">
      <c r="A287" s="270" t="s">
        <v>3</v>
      </c>
      <c r="B287" s="271"/>
      <c r="C287" s="271"/>
      <c r="D287" s="271"/>
      <c r="E287" s="82"/>
      <c r="F287" s="100"/>
      <c r="G287" s="249">
        <f>SUM(G273:H286)</f>
        <v>0</v>
      </c>
      <c r="H287" s="250"/>
      <c r="J287" s="40"/>
      <c r="K287" s="40"/>
      <c r="L287" s="40"/>
      <c r="M287" s="34"/>
      <c r="N287" s="141"/>
      <c r="O287" s="216"/>
      <c r="P287" s="216"/>
    </row>
    <row r="288" spans="1:16" ht="15.75" customHeight="1">
      <c r="A288" s="284"/>
      <c r="B288" s="285"/>
      <c r="C288" s="285"/>
      <c r="D288" s="286"/>
      <c r="E288" s="75"/>
      <c r="F288" s="97"/>
      <c r="G288" s="248"/>
      <c r="H288" s="248"/>
      <c r="I288" s="40"/>
      <c r="J288" s="40"/>
      <c r="K288" s="40"/>
      <c r="L288" s="40"/>
      <c r="M288" s="34"/>
      <c r="N288" s="141"/>
      <c r="O288" s="216"/>
      <c r="P288" s="216"/>
    </row>
    <row r="289" spans="1:16" ht="15.75" customHeight="1">
      <c r="A289" s="206" t="s">
        <v>203</v>
      </c>
      <c r="B289" s="79"/>
      <c r="C289" s="79"/>
      <c r="D289" s="79"/>
      <c r="E289" s="79" t="s">
        <v>0</v>
      </c>
      <c r="F289" s="99" t="s">
        <v>1</v>
      </c>
      <c r="G289" s="261" t="s">
        <v>5</v>
      </c>
      <c r="H289" s="261"/>
      <c r="I289" s="40"/>
      <c r="J289" s="40"/>
      <c r="K289" s="40"/>
      <c r="L289" s="40"/>
      <c r="M289" s="34"/>
      <c r="N289" s="141"/>
      <c r="O289" s="216"/>
      <c r="P289" s="216"/>
    </row>
    <row r="290" spans="1:16" ht="15.75" customHeight="1">
      <c r="A290" s="275" t="s">
        <v>206</v>
      </c>
      <c r="B290" s="276"/>
      <c r="C290" s="276"/>
      <c r="D290" s="277"/>
      <c r="E290" s="77">
        <v>22.95</v>
      </c>
      <c r="F290" s="88"/>
      <c r="G290" s="251">
        <f t="shared" ref="G290:G299" si="37">E290*F290</f>
        <v>0</v>
      </c>
      <c r="H290" s="251"/>
      <c r="I290" s="40"/>
      <c r="J290" s="40"/>
      <c r="K290" s="40"/>
      <c r="L290" s="40"/>
      <c r="M290" s="34"/>
      <c r="N290" s="141"/>
      <c r="O290" s="216"/>
      <c r="P290" s="216"/>
    </row>
    <row r="291" spans="1:16" ht="15.75" customHeight="1">
      <c r="A291" s="275" t="s">
        <v>208</v>
      </c>
      <c r="B291" s="276"/>
      <c r="C291" s="276"/>
      <c r="D291" s="277"/>
      <c r="E291" s="77">
        <v>12.95</v>
      </c>
      <c r="F291" s="88"/>
      <c r="G291" s="251">
        <f t="shared" si="37"/>
        <v>0</v>
      </c>
      <c r="H291" s="251"/>
      <c r="I291" s="40"/>
      <c r="J291" s="40"/>
      <c r="K291" s="40"/>
      <c r="L291" s="40"/>
      <c r="M291" s="34"/>
      <c r="N291" s="141"/>
      <c r="O291" s="216"/>
      <c r="P291" s="216"/>
    </row>
    <row r="292" spans="1:16" ht="15.75" customHeight="1">
      <c r="A292" s="275" t="s">
        <v>211</v>
      </c>
      <c r="B292" s="276"/>
      <c r="C292" s="276"/>
      <c r="D292" s="277"/>
      <c r="E292" s="77">
        <v>9.9499999999999993</v>
      </c>
      <c r="F292" s="88"/>
      <c r="G292" s="251">
        <f t="shared" si="37"/>
        <v>0</v>
      </c>
      <c r="H292" s="251"/>
      <c r="I292" s="40"/>
      <c r="J292" s="40"/>
      <c r="K292" s="40"/>
      <c r="L292" s="40"/>
      <c r="M292" s="34"/>
      <c r="N292" s="141"/>
      <c r="O292" s="216"/>
      <c r="P292" s="216"/>
    </row>
    <row r="293" spans="1:16" ht="15.75" customHeight="1">
      <c r="A293" s="275" t="s">
        <v>209</v>
      </c>
      <c r="B293" s="276"/>
      <c r="C293" s="276"/>
      <c r="D293" s="277"/>
      <c r="E293" s="77">
        <v>17.95</v>
      </c>
      <c r="F293" s="88"/>
      <c r="G293" s="251">
        <f t="shared" si="37"/>
        <v>0</v>
      </c>
      <c r="H293" s="251"/>
      <c r="I293" s="40"/>
      <c r="J293" s="40"/>
      <c r="K293" s="40"/>
      <c r="L293" s="40"/>
      <c r="M293" s="34"/>
      <c r="N293" s="141"/>
      <c r="O293" s="216"/>
      <c r="P293" s="216"/>
    </row>
    <row r="294" spans="1:16" ht="15.75" customHeight="1">
      <c r="A294" s="275" t="s">
        <v>210</v>
      </c>
      <c r="B294" s="276"/>
      <c r="C294" s="276"/>
      <c r="D294" s="277"/>
      <c r="E294" s="77">
        <v>12.95</v>
      </c>
      <c r="F294" s="88"/>
      <c r="G294" s="251">
        <f t="shared" si="37"/>
        <v>0</v>
      </c>
      <c r="H294" s="251"/>
      <c r="I294" s="40"/>
      <c r="J294" s="40"/>
      <c r="K294" s="40"/>
      <c r="L294" s="40"/>
      <c r="M294" s="34"/>
      <c r="N294" s="141"/>
      <c r="O294" s="216"/>
      <c r="P294" s="216"/>
    </row>
    <row r="295" spans="1:16" ht="15.75" customHeight="1">
      <c r="A295" s="275" t="s">
        <v>235</v>
      </c>
      <c r="B295" s="276"/>
      <c r="C295" s="276"/>
      <c r="D295" s="277"/>
      <c r="E295" s="77">
        <v>12.95</v>
      </c>
      <c r="F295" s="88"/>
      <c r="G295" s="251">
        <f t="shared" si="37"/>
        <v>0</v>
      </c>
      <c r="H295" s="251"/>
      <c r="I295" s="40"/>
      <c r="J295" s="40"/>
      <c r="K295" s="40"/>
      <c r="L295" s="40"/>
      <c r="M295" s="34"/>
      <c r="N295" s="141"/>
      <c r="O295" s="216"/>
      <c r="P295" s="216"/>
    </row>
    <row r="296" spans="1:16" ht="15.75" customHeight="1">
      <c r="A296" s="275" t="s">
        <v>234</v>
      </c>
      <c r="B296" s="276"/>
      <c r="C296" s="276"/>
      <c r="D296" s="277"/>
      <c r="E296" s="77">
        <v>15.95</v>
      </c>
      <c r="F296" s="88"/>
      <c r="G296" s="251">
        <f t="shared" si="37"/>
        <v>0</v>
      </c>
      <c r="H296" s="251"/>
      <c r="I296" s="40"/>
      <c r="J296" s="40"/>
      <c r="K296" s="40"/>
      <c r="L296" s="40"/>
      <c r="M296" s="34"/>
      <c r="N296" s="141"/>
      <c r="O296" s="216"/>
      <c r="P296" s="216"/>
    </row>
    <row r="297" spans="1:16" ht="15.75" customHeight="1">
      <c r="A297" s="275" t="s">
        <v>212</v>
      </c>
      <c r="B297" s="276"/>
      <c r="C297" s="276"/>
      <c r="D297" s="277"/>
      <c r="E297" s="77">
        <v>20.95</v>
      </c>
      <c r="F297" s="88"/>
      <c r="G297" s="251">
        <f t="shared" si="37"/>
        <v>0</v>
      </c>
      <c r="H297" s="251"/>
      <c r="I297" s="40"/>
      <c r="J297" s="40"/>
      <c r="K297" s="40"/>
      <c r="L297" s="40"/>
      <c r="M297" s="34"/>
      <c r="N297" s="141"/>
      <c r="O297" s="216"/>
      <c r="P297" s="216"/>
    </row>
    <row r="298" spans="1:16" ht="15.75" customHeight="1">
      <c r="A298" s="275" t="s">
        <v>213</v>
      </c>
      <c r="B298" s="276"/>
      <c r="C298" s="276"/>
      <c r="D298" s="277"/>
      <c r="E298" s="77">
        <v>16.95</v>
      </c>
      <c r="F298" s="88"/>
      <c r="G298" s="251">
        <f t="shared" si="37"/>
        <v>0</v>
      </c>
      <c r="H298" s="251"/>
      <c r="I298" s="40"/>
      <c r="J298" s="40"/>
      <c r="K298" s="40"/>
      <c r="L298" s="40"/>
      <c r="M298" s="34"/>
      <c r="N298" s="141"/>
      <c r="O298" s="216"/>
      <c r="P298" s="216"/>
    </row>
    <row r="299" spans="1:16" ht="15.75" customHeight="1">
      <c r="A299" s="275" t="s">
        <v>214</v>
      </c>
      <c r="B299" s="276"/>
      <c r="C299" s="276"/>
      <c r="D299" s="277"/>
      <c r="E299" s="77">
        <v>10.95</v>
      </c>
      <c r="F299" s="88"/>
      <c r="G299" s="251">
        <f t="shared" si="37"/>
        <v>0</v>
      </c>
      <c r="H299" s="251"/>
      <c r="I299" s="40"/>
      <c r="J299" s="40"/>
      <c r="K299" s="40"/>
      <c r="L299" s="40"/>
      <c r="M299" s="34"/>
      <c r="N299" s="141"/>
      <c r="O299" s="216"/>
      <c r="P299" s="216"/>
    </row>
    <row r="300" spans="1:16" ht="15.75" customHeight="1">
      <c r="A300" s="275" t="s">
        <v>215</v>
      </c>
      <c r="B300" s="276"/>
      <c r="C300" s="276"/>
      <c r="D300" s="277"/>
      <c r="E300" s="77">
        <v>10.95</v>
      </c>
      <c r="F300" s="88"/>
      <c r="G300" s="251">
        <f t="shared" ref="G300:G310" si="38">E300*F300</f>
        <v>0</v>
      </c>
      <c r="H300" s="251"/>
      <c r="I300" s="40"/>
      <c r="J300" s="40"/>
      <c r="K300" s="40"/>
      <c r="L300" s="40"/>
      <c r="M300" s="34"/>
      <c r="N300" s="141"/>
      <c r="O300" s="216"/>
      <c r="P300" s="216"/>
    </row>
    <row r="301" spans="1:16" ht="15.75" customHeight="1">
      <c r="A301" s="275" t="s">
        <v>216</v>
      </c>
      <c r="B301" s="276"/>
      <c r="C301" s="276"/>
      <c r="D301" s="277"/>
      <c r="E301" s="77">
        <v>12.95</v>
      </c>
      <c r="F301" s="88"/>
      <c r="G301" s="251">
        <f t="shared" si="38"/>
        <v>0</v>
      </c>
      <c r="H301" s="251"/>
      <c r="I301" s="40"/>
      <c r="J301" s="40"/>
      <c r="K301" s="40"/>
      <c r="L301" s="40"/>
      <c r="M301" s="34"/>
      <c r="N301" s="141"/>
      <c r="O301" s="216"/>
      <c r="P301" s="216"/>
    </row>
    <row r="302" spans="1:16" ht="15.75" customHeight="1">
      <c r="A302" s="275" t="s">
        <v>217</v>
      </c>
      <c r="B302" s="276"/>
      <c r="C302" s="276"/>
      <c r="D302" s="277"/>
      <c r="E302" s="77">
        <v>20.95</v>
      </c>
      <c r="F302" s="88"/>
      <c r="G302" s="251">
        <f t="shared" si="38"/>
        <v>0</v>
      </c>
      <c r="H302" s="251"/>
      <c r="I302" s="40"/>
      <c r="J302" s="40"/>
      <c r="K302" s="40"/>
      <c r="L302" s="40"/>
      <c r="M302" s="34"/>
      <c r="N302" s="141"/>
      <c r="O302" s="216"/>
      <c r="P302" s="216"/>
    </row>
    <row r="303" spans="1:16" ht="15.75" customHeight="1">
      <c r="A303" s="275" t="s">
        <v>218</v>
      </c>
      <c r="B303" s="276"/>
      <c r="C303" s="276"/>
      <c r="D303" s="277"/>
      <c r="E303" s="77">
        <v>14.95</v>
      </c>
      <c r="F303" s="88"/>
      <c r="G303" s="251">
        <f t="shared" si="38"/>
        <v>0</v>
      </c>
      <c r="H303" s="251"/>
      <c r="I303" s="40"/>
      <c r="J303" s="40"/>
      <c r="K303" s="40"/>
      <c r="L303" s="40"/>
      <c r="M303" s="34"/>
      <c r="N303" s="141"/>
      <c r="O303" s="216"/>
      <c r="P303" s="216"/>
    </row>
    <row r="304" spans="1:16" ht="15.75" customHeight="1">
      <c r="A304" s="275" t="s">
        <v>227</v>
      </c>
      <c r="B304" s="276"/>
      <c r="C304" s="276"/>
      <c r="D304" s="277"/>
      <c r="E304" s="77">
        <v>14.95</v>
      </c>
      <c r="F304" s="88"/>
      <c r="G304" s="251">
        <f t="shared" si="38"/>
        <v>0</v>
      </c>
      <c r="H304" s="251"/>
      <c r="I304" s="40"/>
      <c r="J304" s="40"/>
      <c r="K304" s="40"/>
      <c r="L304" s="40"/>
      <c r="M304" s="34"/>
      <c r="N304" s="141"/>
      <c r="O304" s="216"/>
      <c r="P304" s="216"/>
    </row>
    <row r="305" spans="1:16" ht="15.75" customHeight="1">
      <c r="A305" s="275" t="s">
        <v>232</v>
      </c>
      <c r="B305" s="276"/>
      <c r="C305" s="276"/>
      <c r="D305" s="277"/>
      <c r="E305" s="77">
        <v>45.95</v>
      </c>
      <c r="F305" s="88"/>
      <c r="G305" s="251">
        <f t="shared" si="38"/>
        <v>0</v>
      </c>
      <c r="H305" s="251"/>
      <c r="I305" s="40"/>
      <c r="J305" s="40"/>
      <c r="K305" s="40"/>
      <c r="L305" s="40"/>
      <c r="M305" s="34"/>
      <c r="N305" s="141"/>
      <c r="O305" s="216"/>
      <c r="P305" s="216"/>
    </row>
    <row r="306" spans="1:16" ht="15.75" customHeight="1">
      <c r="A306" s="275" t="s">
        <v>231</v>
      </c>
      <c r="B306" s="276"/>
      <c r="C306" s="276"/>
      <c r="D306" s="277"/>
      <c r="E306" s="77">
        <v>14.95</v>
      </c>
      <c r="F306" s="88"/>
      <c r="G306" s="251">
        <f t="shared" si="38"/>
        <v>0</v>
      </c>
      <c r="H306" s="251"/>
      <c r="I306" s="40"/>
      <c r="J306" s="40"/>
      <c r="K306" s="40"/>
      <c r="L306" s="40"/>
      <c r="M306" s="34"/>
      <c r="N306" s="141"/>
      <c r="O306" s="216"/>
      <c r="P306" s="216"/>
    </row>
    <row r="307" spans="1:16" ht="15.75" customHeight="1">
      <c r="A307" s="275" t="s">
        <v>219</v>
      </c>
      <c r="B307" s="276"/>
      <c r="C307" s="276"/>
      <c r="D307" s="277"/>
      <c r="E307" s="77">
        <v>19.95</v>
      </c>
      <c r="F307" s="88"/>
      <c r="G307" s="251">
        <f t="shared" si="38"/>
        <v>0</v>
      </c>
      <c r="H307" s="251"/>
      <c r="I307" s="40"/>
      <c r="J307" s="40"/>
      <c r="K307" s="40"/>
      <c r="L307" s="40"/>
      <c r="M307" s="34"/>
      <c r="N307" s="141"/>
      <c r="O307" s="216"/>
      <c r="P307" s="216"/>
    </row>
    <row r="308" spans="1:16" ht="15.75" customHeight="1">
      <c r="A308" s="275" t="s">
        <v>220</v>
      </c>
      <c r="B308" s="276"/>
      <c r="C308" s="276"/>
      <c r="D308" s="277"/>
      <c r="E308" s="77">
        <v>28.95</v>
      </c>
      <c r="F308" s="88"/>
      <c r="G308" s="251">
        <f t="shared" si="38"/>
        <v>0</v>
      </c>
      <c r="H308" s="251"/>
      <c r="I308" s="40"/>
      <c r="J308" s="40"/>
      <c r="K308" s="40"/>
      <c r="L308" s="40"/>
      <c r="M308" s="34"/>
      <c r="N308" s="141"/>
      <c r="O308" s="216"/>
      <c r="P308" s="216"/>
    </row>
    <row r="309" spans="1:16" ht="15.75" customHeight="1">
      <c r="A309" s="275" t="s">
        <v>706</v>
      </c>
      <c r="B309" s="276"/>
      <c r="C309" s="276"/>
      <c r="D309" s="277"/>
      <c r="E309" s="77">
        <v>12.95</v>
      </c>
      <c r="F309" s="88"/>
      <c r="G309" s="251">
        <f t="shared" si="38"/>
        <v>0</v>
      </c>
      <c r="H309" s="251"/>
      <c r="I309" s="40"/>
      <c r="J309" s="40"/>
      <c r="K309" s="40"/>
      <c r="L309" s="40"/>
      <c r="M309" s="34"/>
      <c r="N309" s="141"/>
      <c r="O309" s="216"/>
      <c r="P309" s="216"/>
    </row>
    <row r="310" spans="1:16" ht="15.75" customHeight="1">
      <c r="A310" s="275" t="s">
        <v>86</v>
      </c>
      <c r="B310" s="276"/>
      <c r="C310" s="276"/>
      <c r="D310" s="277"/>
      <c r="E310" s="77">
        <v>16.95</v>
      </c>
      <c r="F310" s="88"/>
      <c r="G310" s="251">
        <f t="shared" si="38"/>
        <v>0</v>
      </c>
      <c r="H310" s="251"/>
      <c r="I310" s="40"/>
      <c r="J310" s="40"/>
      <c r="K310" s="40"/>
      <c r="L310" s="40"/>
      <c r="M310" s="34"/>
      <c r="N310" s="141"/>
      <c r="O310" s="216"/>
      <c r="P310" s="216"/>
    </row>
    <row r="311" spans="1:16" ht="15.75" customHeight="1">
      <c r="A311" s="275" t="s">
        <v>229</v>
      </c>
      <c r="B311" s="276"/>
      <c r="C311" s="276"/>
      <c r="D311" s="277"/>
      <c r="E311" s="77">
        <v>16.95</v>
      </c>
      <c r="F311" s="88"/>
      <c r="G311" s="251">
        <f t="shared" ref="G311:G321" si="39">E311*F311</f>
        <v>0</v>
      </c>
      <c r="H311" s="251"/>
      <c r="I311" s="40"/>
      <c r="J311" s="40"/>
      <c r="K311" s="40"/>
      <c r="L311" s="40"/>
      <c r="M311" s="34"/>
      <c r="N311" s="141"/>
      <c r="O311" s="216"/>
      <c r="P311" s="216"/>
    </row>
    <row r="312" spans="1:16" ht="15.75" customHeight="1">
      <c r="A312" s="275" t="s">
        <v>221</v>
      </c>
      <c r="B312" s="276"/>
      <c r="C312" s="276"/>
      <c r="D312" s="277"/>
      <c r="E312" s="77">
        <v>10.95</v>
      </c>
      <c r="F312" s="88"/>
      <c r="G312" s="251">
        <f t="shared" si="39"/>
        <v>0</v>
      </c>
      <c r="H312" s="251"/>
      <c r="I312" s="40"/>
      <c r="J312" s="40"/>
      <c r="K312" s="40"/>
      <c r="L312" s="40"/>
      <c r="M312" s="34"/>
      <c r="N312" s="141"/>
      <c r="O312" s="216"/>
      <c r="P312" s="216"/>
    </row>
    <row r="313" spans="1:16" ht="15.75" customHeight="1">
      <c r="A313" s="275" t="s">
        <v>89</v>
      </c>
      <c r="B313" s="276"/>
      <c r="C313" s="276"/>
      <c r="D313" s="277"/>
      <c r="E313" s="77">
        <v>24.95</v>
      </c>
      <c r="F313" s="88"/>
      <c r="G313" s="251">
        <f t="shared" si="39"/>
        <v>0</v>
      </c>
      <c r="H313" s="251"/>
      <c r="I313" s="40"/>
      <c r="J313" s="40"/>
      <c r="K313" s="40"/>
      <c r="L313" s="40"/>
      <c r="M313" s="34"/>
      <c r="N313" s="141"/>
      <c r="O313" s="216"/>
      <c r="P313" s="216"/>
    </row>
    <row r="314" spans="1:16" ht="15.75" customHeight="1">
      <c r="A314" s="275" t="s">
        <v>233</v>
      </c>
      <c r="B314" s="276"/>
      <c r="C314" s="276"/>
      <c r="D314" s="277"/>
      <c r="E314" s="77">
        <v>14.95</v>
      </c>
      <c r="F314" s="88"/>
      <c r="G314" s="251">
        <f t="shared" si="39"/>
        <v>0</v>
      </c>
      <c r="H314" s="251"/>
      <c r="I314" s="40"/>
      <c r="J314" s="40"/>
      <c r="K314" s="40"/>
      <c r="L314" s="40"/>
      <c r="M314" s="34"/>
      <c r="N314" s="141"/>
      <c r="O314" s="216"/>
      <c r="P314" s="216"/>
    </row>
    <row r="315" spans="1:16" ht="15.75" customHeight="1">
      <c r="A315" s="275" t="s">
        <v>224</v>
      </c>
      <c r="B315" s="276"/>
      <c r="C315" s="276"/>
      <c r="D315" s="277"/>
      <c r="E315" s="77">
        <v>14.95</v>
      </c>
      <c r="F315" s="88"/>
      <c r="G315" s="251">
        <f t="shared" si="39"/>
        <v>0</v>
      </c>
      <c r="H315" s="251"/>
      <c r="I315" s="40"/>
      <c r="J315" s="40"/>
      <c r="K315" s="40"/>
      <c r="L315" s="40"/>
      <c r="M315" s="34"/>
      <c r="N315" s="141"/>
      <c r="O315" s="216"/>
      <c r="P315" s="216"/>
    </row>
    <row r="316" spans="1:16" ht="15.75" customHeight="1">
      <c r="A316" s="275" t="s">
        <v>223</v>
      </c>
      <c r="B316" s="276"/>
      <c r="C316" s="276"/>
      <c r="D316" s="277"/>
      <c r="E316" s="77">
        <v>28.95</v>
      </c>
      <c r="F316" s="88"/>
      <c r="G316" s="251">
        <f t="shared" si="39"/>
        <v>0</v>
      </c>
      <c r="H316" s="251"/>
      <c r="I316" s="40"/>
      <c r="J316" s="40"/>
      <c r="K316" s="40"/>
      <c r="L316" s="40"/>
      <c r="M316" s="34"/>
      <c r="N316" s="141"/>
      <c r="O316" s="216"/>
      <c r="P316" s="216"/>
    </row>
    <row r="317" spans="1:16" ht="15.75" customHeight="1">
      <c r="A317" s="275" t="s">
        <v>226</v>
      </c>
      <c r="B317" s="276"/>
      <c r="C317" s="276"/>
      <c r="D317" s="277"/>
      <c r="E317" s="77">
        <v>12.95</v>
      </c>
      <c r="F317" s="88"/>
      <c r="G317" s="251">
        <f t="shared" si="39"/>
        <v>0</v>
      </c>
      <c r="H317" s="251"/>
      <c r="I317" s="40"/>
      <c r="J317" s="40"/>
      <c r="K317" s="40"/>
      <c r="L317" s="40"/>
      <c r="M317" s="34"/>
      <c r="N317" s="141"/>
      <c r="O317" s="216"/>
      <c r="P317" s="216"/>
    </row>
    <row r="318" spans="1:16" ht="15.75" customHeight="1">
      <c r="A318" s="275" t="s">
        <v>228</v>
      </c>
      <c r="B318" s="276"/>
      <c r="C318" s="276"/>
      <c r="D318" s="277"/>
      <c r="E318" s="77">
        <v>19.95</v>
      </c>
      <c r="F318" s="88"/>
      <c r="G318" s="251">
        <f t="shared" si="39"/>
        <v>0</v>
      </c>
      <c r="H318" s="251"/>
      <c r="I318" s="40"/>
      <c r="J318" s="40"/>
      <c r="K318" s="40"/>
      <c r="L318" s="40"/>
      <c r="M318" s="34"/>
      <c r="N318" s="141"/>
      <c r="O318" s="216"/>
      <c r="P318" s="216"/>
    </row>
    <row r="319" spans="1:16" ht="15.75" customHeight="1">
      <c r="A319" s="275" t="s">
        <v>377</v>
      </c>
      <c r="B319" s="276"/>
      <c r="C319" s="276"/>
      <c r="D319" s="277"/>
      <c r="E319" s="77">
        <v>32.950000000000003</v>
      </c>
      <c r="F319" s="88"/>
      <c r="G319" s="251">
        <f t="shared" si="39"/>
        <v>0</v>
      </c>
      <c r="H319" s="251"/>
      <c r="I319" s="40"/>
      <c r="J319" s="40"/>
      <c r="K319" s="40"/>
      <c r="L319" s="40"/>
      <c r="M319" s="34"/>
      <c r="N319" s="141"/>
      <c r="O319" s="216"/>
      <c r="P319" s="216"/>
    </row>
    <row r="320" spans="1:16" ht="15.75" customHeight="1">
      <c r="A320" s="275" t="s">
        <v>222</v>
      </c>
      <c r="B320" s="276"/>
      <c r="C320" s="276"/>
      <c r="D320" s="277"/>
      <c r="E320" s="77">
        <v>10.95</v>
      </c>
      <c r="F320" s="88"/>
      <c r="G320" s="251">
        <f t="shared" si="39"/>
        <v>0</v>
      </c>
      <c r="H320" s="251"/>
      <c r="I320" s="40"/>
      <c r="J320" s="40"/>
      <c r="K320" s="40"/>
      <c r="L320" s="40"/>
      <c r="M320" s="34"/>
      <c r="N320" s="141"/>
      <c r="O320" s="216"/>
      <c r="P320" s="216"/>
    </row>
    <row r="321" spans="1:16" ht="15.75" customHeight="1">
      <c r="A321" s="275" t="s">
        <v>225</v>
      </c>
      <c r="B321" s="276"/>
      <c r="C321" s="276"/>
      <c r="D321" s="277"/>
      <c r="E321" s="77">
        <v>12.95</v>
      </c>
      <c r="F321" s="88"/>
      <c r="G321" s="251">
        <f t="shared" si="39"/>
        <v>0</v>
      </c>
      <c r="H321" s="251"/>
      <c r="I321" s="40"/>
      <c r="J321" s="40"/>
      <c r="K321" s="40"/>
      <c r="L321" s="40"/>
      <c r="M321" s="34"/>
      <c r="N321" s="141"/>
      <c r="O321" s="216"/>
      <c r="P321" s="216"/>
    </row>
    <row r="322" spans="1:16" ht="15.75" customHeight="1">
      <c r="A322" s="275" t="s">
        <v>207</v>
      </c>
      <c r="B322" s="276"/>
      <c r="C322" s="276"/>
      <c r="D322" s="277"/>
      <c r="E322" s="77">
        <v>14.95</v>
      </c>
      <c r="F322" s="88"/>
      <c r="G322" s="251">
        <f t="shared" ref="G322:G326" si="40">E322*F322</f>
        <v>0</v>
      </c>
      <c r="H322" s="251"/>
      <c r="I322" s="40"/>
      <c r="J322" s="40"/>
      <c r="K322" s="40"/>
      <c r="L322" s="40"/>
      <c r="M322" s="34"/>
      <c r="N322" s="141"/>
      <c r="O322" s="216"/>
      <c r="P322" s="216"/>
    </row>
    <row r="323" spans="1:16" ht="15.75" customHeight="1">
      <c r="A323" s="275" t="s">
        <v>379</v>
      </c>
      <c r="B323" s="276"/>
      <c r="C323" s="276"/>
      <c r="D323" s="277"/>
      <c r="E323" s="77">
        <v>22.95</v>
      </c>
      <c r="F323" s="88"/>
      <c r="G323" s="251">
        <f t="shared" si="40"/>
        <v>0</v>
      </c>
      <c r="H323" s="251"/>
      <c r="I323" s="40"/>
      <c r="J323" s="40"/>
      <c r="K323" s="40"/>
      <c r="L323" s="40"/>
      <c r="M323" s="34"/>
      <c r="N323" s="141"/>
      <c r="O323" s="216"/>
      <c r="P323" s="216"/>
    </row>
    <row r="324" spans="1:16" ht="15.75" customHeight="1">
      <c r="A324" s="275" t="s">
        <v>236</v>
      </c>
      <c r="B324" s="276"/>
      <c r="C324" s="276"/>
      <c r="D324" s="277"/>
      <c r="E324" s="77">
        <v>16.95</v>
      </c>
      <c r="F324" s="88"/>
      <c r="G324" s="251">
        <f t="shared" si="40"/>
        <v>0</v>
      </c>
      <c r="H324" s="251"/>
      <c r="I324" s="40"/>
      <c r="J324" s="40"/>
      <c r="K324" s="40"/>
      <c r="L324" s="40"/>
      <c r="M324" s="34"/>
      <c r="N324" s="141"/>
      <c r="O324" s="216"/>
      <c r="P324" s="216"/>
    </row>
    <row r="325" spans="1:16" ht="15.75" customHeight="1">
      <c r="A325" s="275" t="s">
        <v>378</v>
      </c>
      <c r="B325" s="276"/>
      <c r="C325" s="276"/>
      <c r="D325" s="277"/>
      <c r="E325" s="77">
        <v>19.95</v>
      </c>
      <c r="F325" s="88"/>
      <c r="G325" s="251">
        <f t="shared" si="40"/>
        <v>0</v>
      </c>
      <c r="H325" s="251"/>
      <c r="I325" s="40"/>
      <c r="J325" s="40"/>
      <c r="K325" s="40"/>
      <c r="L325" s="40"/>
      <c r="M325" s="34"/>
      <c r="N325" s="141"/>
      <c r="O325" s="216"/>
      <c r="P325" s="216"/>
    </row>
    <row r="326" spans="1:16" ht="15.75" customHeight="1">
      <c r="A326" s="275" t="s">
        <v>230</v>
      </c>
      <c r="B326" s="276"/>
      <c r="C326" s="276"/>
      <c r="D326" s="277"/>
      <c r="E326" s="77">
        <v>12.95</v>
      </c>
      <c r="F326" s="88"/>
      <c r="G326" s="251">
        <f t="shared" si="40"/>
        <v>0</v>
      </c>
      <c r="H326" s="251"/>
      <c r="I326" s="40"/>
      <c r="J326" s="40"/>
      <c r="K326" s="40"/>
      <c r="L326" s="40"/>
      <c r="M326" s="34"/>
      <c r="N326" s="141"/>
      <c r="O326" s="216"/>
      <c r="P326" s="216"/>
    </row>
    <row r="327" spans="1:16" ht="15.75" customHeight="1">
      <c r="A327" s="211" t="s">
        <v>870</v>
      </c>
      <c r="B327" s="207"/>
      <c r="C327" s="207"/>
      <c r="D327" s="208"/>
      <c r="E327" s="77"/>
      <c r="F327" s="88"/>
      <c r="G327" s="252"/>
      <c r="H327" s="253"/>
      <c r="I327" s="40"/>
      <c r="J327" s="40"/>
      <c r="K327" s="40"/>
      <c r="L327" s="40"/>
      <c r="M327" s="35"/>
      <c r="N327" s="141"/>
      <c r="O327" s="216"/>
      <c r="P327" s="216"/>
    </row>
    <row r="328" spans="1:16" ht="15.75" customHeight="1">
      <c r="A328" s="284"/>
      <c r="B328" s="285"/>
      <c r="C328" s="285"/>
      <c r="D328" s="286"/>
      <c r="E328" s="77"/>
      <c r="F328" s="88"/>
      <c r="G328" s="252"/>
      <c r="H328" s="253"/>
      <c r="I328" s="40"/>
      <c r="J328" s="40"/>
      <c r="K328" s="40"/>
      <c r="L328" s="40"/>
      <c r="M328" s="34"/>
      <c r="N328" s="141"/>
      <c r="O328" s="216"/>
      <c r="P328" s="216"/>
    </row>
    <row r="329" spans="1:16" ht="15.75" customHeight="1">
      <c r="A329" s="258" t="s">
        <v>596</v>
      </c>
      <c r="B329" s="259"/>
      <c r="C329" s="259"/>
      <c r="D329" s="260"/>
      <c r="E329" s="80"/>
      <c r="F329" s="89"/>
      <c r="G329" s="256"/>
      <c r="H329" s="257"/>
      <c r="I329" s="40"/>
      <c r="J329" s="40"/>
      <c r="K329" s="40"/>
      <c r="L329" s="40"/>
      <c r="M329" s="34"/>
      <c r="N329" s="141"/>
      <c r="O329" s="216"/>
      <c r="P329" s="216"/>
    </row>
    <row r="330" spans="1:16" ht="15.75" customHeight="1">
      <c r="A330" s="275" t="s">
        <v>597</v>
      </c>
      <c r="B330" s="276"/>
      <c r="C330" s="276"/>
      <c r="D330" s="277"/>
      <c r="E330" s="77">
        <v>79.95</v>
      </c>
      <c r="F330" s="88"/>
      <c r="G330" s="251">
        <f t="shared" ref="G330" si="41">E330*F330</f>
        <v>0</v>
      </c>
      <c r="H330" s="251"/>
      <c r="I330" s="40"/>
      <c r="J330" s="40"/>
      <c r="K330" s="40"/>
      <c r="L330" s="40"/>
      <c r="M330" s="34"/>
      <c r="N330" s="141"/>
      <c r="O330" s="216"/>
      <c r="P330" s="216"/>
    </row>
    <row r="331" spans="1:16" ht="15.75" customHeight="1">
      <c r="A331" s="275" t="s">
        <v>598</v>
      </c>
      <c r="B331" s="276"/>
      <c r="C331" s="276"/>
      <c r="D331" s="277"/>
      <c r="E331" s="77">
        <v>89.95</v>
      </c>
      <c r="F331" s="88"/>
      <c r="G331" s="251">
        <f t="shared" ref="G331:G334" si="42">E331*F331</f>
        <v>0</v>
      </c>
      <c r="H331" s="251"/>
      <c r="I331" s="40"/>
      <c r="J331" s="40"/>
      <c r="K331" s="40"/>
      <c r="L331" s="40"/>
      <c r="M331" s="34"/>
      <c r="N331" s="141"/>
      <c r="O331" s="216"/>
      <c r="P331" s="216"/>
    </row>
    <row r="332" spans="1:16" ht="15.75" customHeight="1">
      <c r="A332" s="275" t="s">
        <v>599</v>
      </c>
      <c r="B332" s="276"/>
      <c r="C332" s="276"/>
      <c r="D332" s="277"/>
      <c r="E332" s="77">
        <v>79.95</v>
      </c>
      <c r="F332" s="88"/>
      <c r="G332" s="251">
        <f t="shared" si="42"/>
        <v>0</v>
      </c>
      <c r="H332" s="251"/>
      <c r="I332" s="40"/>
      <c r="J332" s="40"/>
      <c r="K332" s="40"/>
      <c r="L332" s="40"/>
      <c r="M332" s="34"/>
      <c r="N332" s="141"/>
      <c r="O332" s="216"/>
      <c r="P332" s="216"/>
    </row>
    <row r="333" spans="1:16" ht="15.75" customHeight="1">
      <c r="A333" s="275" t="s">
        <v>600</v>
      </c>
      <c r="B333" s="276"/>
      <c r="C333" s="276"/>
      <c r="D333" s="277"/>
      <c r="E333" s="77">
        <v>69.95</v>
      </c>
      <c r="F333" s="88"/>
      <c r="G333" s="251">
        <f t="shared" si="42"/>
        <v>0</v>
      </c>
      <c r="H333" s="251"/>
      <c r="I333" s="40"/>
      <c r="J333" s="40"/>
      <c r="K333" s="40"/>
      <c r="L333" s="40"/>
      <c r="M333" s="34"/>
      <c r="N333" s="141"/>
      <c r="O333" s="216"/>
      <c r="P333" s="216"/>
    </row>
    <row r="334" spans="1:16" ht="15.75" customHeight="1">
      <c r="A334" s="275" t="s">
        <v>601</v>
      </c>
      <c r="B334" s="276"/>
      <c r="C334" s="276"/>
      <c r="D334" s="277"/>
      <c r="E334" s="77">
        <v>89.95</v>
      </c>
      <c r="F334" s="88"/>
      <c r="G334" s="251">
        <f t="shared" si="42"/>
        <v>0</v>
      </c>
      <c r="H334" s="251"/>
      <c r="I334" s="40"/>
      <c r="J334" s="40"/>
      <c r="K334" s="40"/>
      <c r="L334" s="40"/>
      <c r="M334" s="34"/>
      <c r="N334" s="141"/>
      <c r="O334" s="216"/>
      <c r="P334" s="216"/>
    </row>
    <row r="335" spans="1:16" ht="28" customHeight="1">
      <c r="A335" s="278" t="s">
        <v>666</v>
      </c>
      <c r="B335" s="279"/>
      <c r="C335" s="279"/>
      <c r="D335" s="280"/>
      <c r="E335" s="81">
        <v>12.95</v>
      </c>
      <c r="F335" s="91"/>
      <c r="G335" s="254">
        <f t="shared" ref="G335" si="43">E335*F335</f>
        <v>0</v>
      </c>
      <c r="H335" s="254"/>
      <c r="I335" s="40"/>
      <c r="J335" s="40"/>
      <c r="K335" s="40"/>
      <c r="L335" s="40"/>
      <c r="M335" s="34"/>
      <c r="N335" s="141"/>
      <c r="O335" s="216"/>
      <c r="P335" s="216"/>
    </row>
    <row r="336" spans="1:16" ht="15.75" customHeight="1" thickBot="1">
      <c r="A336" s="284"/>
      <c r="B336" s="285"/>
      <c r="C336" s="285"/>
      <c r="D336" s="286"/>
      <c r="E336" s="78"/>
      <c r="F336" s="95"/>
      <c r="G336" s="318"/>
      <c r="H336" s="318"/>
      <c r="I336" s="40"/>
      <c r="J336" s="40"/>
      <c r="K336" s="40"/>
      <c r="L336" s="40"/>
      <c r="M336" s="34"/>
      <c r="N336" s="141"/>
      <c r="O336" s="216"/>
      <c r="P336" s="216"/>
    </row>
    <row r="337" spans="1:16" ht="15.75" customHeight="1" thickBot="1">
      <c r="A337" s="270" t="s">
        <v>3</v>
      </c>
      <c r="B337" s="271"/>
      <c r="C337" s="271"/>
      <c r="D337" s="271"/>
      <c r="E337" s="74"/>
      <c r="F337" s="96"/>
      <c r="G337" s="249">
        <f>SUM(G290:H336)</f>
        <v>0</v>
      </c>
      <c r="H337" s="250"/>
      <c r="I337" s="40"/>
      <c r="J337" s="40"/>
      <c r="K337" s="40"/>
      <c r="L337" s="40"/>
      <c r="M337" s="34"/>
      <c r="N337" s="141"/>
      <c r="O337" s="216"/>
      <c r="P337" s="216"/>
    </row>
    <row r="338" spans="1:16" ht="15.75" customHeight="1">
      <c r="A338" s="281"/>
      <c r="B338" s="282"/>
      <c r="C338" s="282"/>
      <c r="D338" s="283"/>
      <c r="E338" s="75"/>
      <c r="F338" s="97"/>
      <c r="G338" s="248"/>
      <c r="H338" s="248"/>
      <c r="I338" s="40"/>
      <c r="J338" s="40"/>
      <c r="K338" s="40"/>
      <c r="L338" s="40"/>
      <c r="M338" s="34"/>
      <c r="N338" s="141"/>
      <c r="O338" s="216"/>
      <c r="P338" s="216"/>
    </row>
    <row r="339" spans="1:16" ht="15.75" customHeight="1">
      <c r="A339" s="206" t="s">
        <v>204</v>
      </c>
      <c r="B339" s="79"/>
      <c r="C339" s="79"/>
      <c r="D339" s="79"/>
      <c r="E339" s="79" t="s">
        <v>0</v>
      </c>
      <c r="F339" s="99" t="s">
        <v>1</v>
      </c>
      <c r="G339" s="261" t="s">
        <v>5</v>
      </c>
      <c r="H339" s="261"/>
      <c r="I339" s="40"/>
      <c r="J339" s="40"/>
      <c r="K339" s="40"/>
      <c r="L339" s="40"/>
      <c r="M339" s="34"/>
      <c r="N339" s="141"/>
      <c r="O339" s="216"/>
      <c r="P339" s="216"/>
    </row>
    <row r="340" spans="1:16" ht="15.75" customHeight="1">
      <c r="A340" s="255" t="s">
        <v>826</v>
      </c>
      <c r="B340" s="255"/>
      <c r="C340" s="255"/>
      <c r="D340" s="255"/>
      <c r="E340" s="77">
        <v>21.95</v>
      </c>
      <c r="F340" s="88"/>
      <c r="G340" s="251">
        <f>E340*F340</f>
        <v>0</v>
      </c>
      <c r="H340" s="251"/>
      <c r="I340" s="40"/>
      <c r="J340" s="40"/>
      <c r="K340" s="40"/>
      <c r="L340" s="40"/>
      <c r="M340" s="34"/>
      <c r="N340" s="141"/>
      <c r="O340" s="216"/>
      <c r="P340" s="216"/>
    </row>
    <row r="341" spans="1:16" ht="28" customHeight="1">
      <c r="A341" s="278" t="s">
        <v>827</v>
      </c>
      <c r="B341" s="279"/>
      <c r="C341" s="279"/>
      <c r="D341" s="280"/>
      <c r="E341" s="81">
        <v>21.95</v>
      </c>
      <c r="F341" s="91"/>
      <c r="G341" s="254">
        <f>E341*F341</f>
        <v>0</v>
      </c>
      <c r="H341" s="254"/>
      <c r="I341" s="40"/>
      <c r="J341" s="40"/>
      <c r="K341" s="40"/>
      <c r="L341" s="40"/>
      <c r="M341" s="34"/>
      <c r="N341" s="141"/>
      <c r="O341" s="216"/>
      <c r="P341" s="216"/>
    </row>
    <row r="342" spans="1:16" ht="15.65" customHeight="1">
      <c r="A342" s="278" t="s">
        <v>828</v>
      </c>
      <c r="B342" s="279"/>
      <c r="C342" s="279"/>
      <c r="D342" s="280"/>
      <c r="E342" s="81">
        <v>21.95</v>
      </c>
      <c r="F342" s="91"/>
      <c r="G342" s="254">
        <f>E342*F342</f>
        <v>0</v>
      </c>
      <c r="H342" s="254"/>
      <c r="I342" s="40"/>
      <c r="J342" s="40"/>
      <c r="K342" s="40"/>
      <c r="L342" s="40"/>
      <c r="M342" s="34"/>
      <c r="N342" s="141"/>
      <c r="O342" s="216"/>
      <c r="P342" s="216"/>
    </row>
    <row r="343" spans="1:16" ht="15.75" customHeight="1">
      <c r="A343" s="255" t="s">
        <v>829</v>
      </c>
      <c r="B343" s="255"/>
      <c r="C343" s="255"/>
      <c r="D343" s="255"/>
      <c r="E343" s="77">
        <v>21.95</v>
      </c>
      <c r="F343" s="88"/>
      <c r="G343" s="251">
        <f>E343*F343</f>
        <v>0</v>
      </c>
      <c r="H343" s="251"/>
      <c r="I343" s="40"/>
      <c r="J343" s="40"/>
      <c r="K343" s="40"/>
      <c r="L343" s="40"/>
      <c r="M343" s="34"/>
      <c r="N343" s="141"/>
      <c r="O343" s="216"/>
      <c r="P343" s="216"/>
    </row>
    <row r="344" spans="1:16" ht="28" customHeight="1">
      <c r="A344" s="278" t="s">
        <v>830</v>
      </c>
      <c r="B344" s="279"/>
      <c r="C344" s="279"/>
      <c r="D344" s="280"/>
      <c r="E344" s="81">
        <v>21.95</v>
      </c>
      <c r="F344" s="91"/>
      <c r="G344" s="254">
        <f t="shared" ref="G344:G346" si="44">E344*F344</f>
        <v>0</v>
      </c>
      <c r="H344" s="254"/>
      <c r="I344" s="40"/>
      <c r="J344" s="40"/>
      <c r="K344" s="40"/>
      <c r="L344" s="40"/>
      <c r="M344" s="34"/>
      <c r="N344" s="141"/>
      <c r="O344" s="216"/>
      <c r="P344" s="216"/>
    </row>
    <row r="345" spans="1:16" ht="15.75" customHeight="1">
      <c r="A345" s="255" t="s">
        <v>831</v>
      </c>
      <c r="B345" s="255"/>
      <c r="C345" s="255"/>
      <c r="D345" s="255"/>
      <c r="E345" s="77">
        <v>21.95</v>
      </c>
      <c r="F345" s="88"/>
      <c r="G345" s="251">
        <f t="shared" si="44"/>
        <v>0</v>
      </c>
      <c r="H345" s="251"/>
      <c r="I345" s="40"/>
      <c r="J345" s="40"/>
      <c r="K345" s="40"/>
      <c r="L345" s="40"/>
      <c r="M345" s="34"/>
      <c r="N345" s="141"/>
      <c r="O345" s="216"/>
      <c r="P345" s="216"/>
    </row>
    <row r="346" spans="1:16" ht="15.75" customHeight="1">
      <c r="A346" s="255" t="s">
        <v>832</v>
      </c>
      <c r="B346" s="255"/>
      <c r="C346" s="255"/>
      <c r="D346" s="255"/>
      <c r="E346" s="77">
        <v>21.95</v>
      </c>
      <c r="F346" s="88"/>
      <c r="G346" s="251">
        <f t="shared" si="44"/>
        <v>0</v>
      </c>
      <c r="H346" s="251"/>
      <c r="I346" s="40"/>
      <c r="J346" s="40"/>
      <c r="K346" s="40"/>
      <c r="L346" s="40"/>
      <c r="M346" s="34"/>
      <c r="N346" s="141"/>
      <c r="O346" s="216"/>
      <c r="P346" s="216"/>
    </row>
    <row r="347" spans="1:16" ht="15.75" customHeight="1">
      <c r="A347" s="255" t="s">
        <v>833</v>
      </c>
      <c r="B347" s="255"/>
      <c r="C347" s="255"/>
      <c r="D347" s="255"/>
      <c r="E347" s="77">
        <v>21.95</v>
      </c>
      <c r="F347" s="88"/>
      <c r="G347" s="251">
        <f>E347*F347</f>
        <v>0</v>
      </c>
      <c r="H347" s="251"/>
      <c r="I347" s="40"/>
      <c r="J347" s="40"/>
      <c r="K347" s="40"/>
      <c r="L347" s="40"/>
      <c r="M347" s="34"/>
      <c r="N347" s="141"/>
      <c r="O347" s="216"/>
      <c r="P347" s="216"/>
    </row>
    <row r="348" spans="1:16" ht="15.75" customHeight="1">
      <c r="A348" s="255" t="s">
        <v>834</v>
      </c>
      <c r="B348" s="255"/>
      <c r="C348" s="255"/>
      <c r="D348" s="255"/>
      <c r="E348" s="77">
        <v>21.95</v>
      </c>
      <c r="F348" s="88"/>
      <c r="G348" s="251">
        <f t="shared" ref="G348" si="45">E348*F348</f>
        <v>0</v>
      </c>
      <c r="H348" s="251"/>
      <c r="I348" s="40"/>
      <c r="J348" s="40"/>
      <c r="K348" s="40"/>
      <c r="L348" s="40"/>
      <c r="M348" s="34"/>
      <c r="N348" s="141"/>
      <c r="O348" s="216"/>
      <c r="P348" s="216"/>
    </row>
    <row r="349" spans="1:16" ht="15.75" customHeight="1">
      <c r="A349" s="255"/>
      <c r="B349" s="255"/>
      <c r="C349" s="255"/>
      <c r="D349" s="255"/>
      <c r="E349" s="77"/>
      <c r="F349" s="88"/>
      <c r="G349" s="251"/>
      <c r="H349" s="251"/>
      <c r="I349" s="40"/>
      <c r="J349" s="40"/>
      <c r="K349" s="40"/>
      <c r="L349" s="40"/>
      <c r="M349" s="34"/>
      <c r="N349" s="141"/>
      <c r="O349" s="216"/>
      <c r="P349" s="216"/>
    </row>
    <row r="350" spans="1:16" ht="15.75" customHeight="1">
      <c r="A350" s="255" t="s">
        <v>835</v>
      </c>
      <c r="B350" s="255"/>
      <c r="C350" s="255"/>
      <c r="D350" s="255"/>
      <c r="E350" s="77">
        <v>19.95</v>
      </c>
      <c r="F350" s="88"/>
      <c r="G350" s="251">
        <f t="shared" ref="G350" si="46">E350*F350</f>
        <v>0</v>
      </c>
      <c r="H350" s="251"/>
      <c r="I350" s="40"/>
      <c r="J350" s="40"/>
      <c r="K350" s="40"/>
      <c r="L350" s="40"/>
      <c r="M350" s="34"/>
      <c r="N350" s="141"/>
      <c r="O350" s="216"/>
      <c r="P350" s="216"/>
    </row>
    <row r="351" spans="1:16" ht="15.75" customHeight="1">
      <c r="A351" s="255" t="s">
        <v>836</v>
      </c>
      <c r="B351" s="255"/>
      <c r="C351" s="255"/>
      <c r="D351" s="255"/>
      <c r="E351" s="77">
        <v>10.95</v>
      </c>
      <c r="F351" s="88"/>
      <c r="G351" s="251">
        <f>F351*E351</f>
        <v>0</v>
      </c>
      <c r="H351" s="251"/>
      <c r="I351" s="40"/>
      <c r="J351" s="40"/>
      <c r="K351" s="40"/>
      <c r="L351" s="40"/>
      <c r="M351" s="34"/>
      <c r="N351" s="141"/>
      <c r="O351" s="216"/>
      <c r="P351" s="216"/>
    </row>
    <row r="352" spans="1:16" ht="15.75" customHeight="1">
      <c r="A352" s="255" t="s">
        <v>837</v>
      </c>
      <c r="B352" s="255"/>
      <c r="C352" s="255"/>
      <c r="D352" s="255"/>
      <c r="E352" s="77">
        <v>19.95</v>
      </c>
      <c r="F352" s="88"/>
      <c r="G352" s="251">
        <f>F352*E352</f>
        <v>0</v>
      </c>
      <c r="H352" s="251"/>
      <c r="I352" s="40"/>
      <c r="J352" s="40"/>
      <c r="K352" s="40"/>
      <c r="L352" s="40"/>
      <c r="M352" s="34"/>
      <c r="N352" s="141"/>
      <c r="O352" s="216"/>
      <c r="P352" s="216"/>
    </row>
    <row r="353" spans="1:16" ht="15.75" customHeight="1" thickBot="1">
      <c r="A353" s="255"/>
      <c r="B353" s="255"/>
      <c r="C353" s="255"/>
      <c r="D353" s="255"/>
      <c r="E353" s="77"/>
      <c r="F353" s="88"/>
      <c r="G353" s="251"/>
      <c r="H353" s="251"/>
      <c r="I353" s="40"/>
      <c r="J353" s="40"/>
      <c r="K353" s="40"/>
      <c r="L353" s="40"/>
      <c r="M353" s="34"/>
      <c r="N353" s="141"/>
      <c r="O353" s="216"/>
      <c r="P353" s="216"/>
    </row>
    <row r="354" spans="1:16" ht="15.75" customHeight="1" thickBot="1">
      <c r="A354" s="270" t="s">
        <v>3</v>
      </c>
      <c r="B354" s="271"/>
      <c r="C354" s="271"/>
      <c r="D354" s="271"/>
      <c r="E354" s="74"/>
      <c r="F354" s="96"/>
      <c r="G354" s="249">
        <f>SUM(G340:H352)</f>
        <v>0</v>
      </c>
      <c r="H354" s="250"/>
      <c r="I354" s="40"/>
      <c r="J354" s="40"/>
      <c r="K354" s="40"/>
      <c r="L354" s="40"/>
      <c r="M354" s="34"/>
      <c r="N354" s="141"/>
      <c r="O354" s="216"/>
      <c r="P354" s="216"/>
    </row>
    <row r="355" spans="1:16" ht="15.75" customHeight="1">
      <c r="A355" s="274"/>
      <c r="B355" s="274"/>
      <c r="C355" s="274"/>
      <c r="D355" s="274"/>
      <c r="E355" s="77"/>
      <c r="F355" s="88"/>
      <c r="G355" s="246"/>
      <c r="H355" s="247"/>
      <c r="J355" s="40"/>
      <c r="K355" s="40"/>
      <c r="L355" s="40"/>
      <c r="M355" s="34"/>
      <c r="N355" s="141"/>
      <c r="O355" s="216"/>
      <c r="P355" s="216"/>
    </row>
    <row r="356" spans="1:16" ht="28" customHeight="1">
      <c r="A356" s="307" t="s">
        <v>205</v>
      </c>
      <c r="B356" s="308"/>
      <c r="C356" s="308"/>
      <c r="D356" s="309"/>
      <c r="E356" s="83" t="s">
        <v>0</v>
      </c>
      <c r="F356" s="101" t="s">
        <v>1</v>
      </c>
      <c r="G356" s="305" t="s">
        <v>5</v>
      </c>
      <c r="H356" s="306"/>
      <c r="I356" s="40"/>
      <c r="J356" s="40"/>
      <c r="K356" s="40"/>
      <c r="L356" s="40"/>
      <c r="M356" s="34"/>
      <c r="N356" s="141"/>
      <c r="O356" s="216"/>
      <c r="P356" s="216"/>
    </row>
    <row r="357" spans="1:16" ht="15.75" customHeight="1">
      <c r="A357" s="255" t="s">
        <v>237</v>
      </c>
      <c r="B357" s="255"/>
      <c r="C357" s="255"/>
      <c r="D357" s="255"/>
      <c r="E357" s="77">
        <v>19.95</v>
      </c>
      <c r="F357" s="88"/>
      <c r="G357" s="251">
        <f t="shared" ref="G357:G363" si="47">E357*F357</f>
        <v>0</v>
      </c>
      <c r="H357" s="251"/>
      <c r="I357" s="40"/>
      <c r="J357" s="40"/>
      <c r="K357" s="40"/>
      <c r="L357" s="40"/>
      <c r="M357" s="34"/>
      <c r="N357" s="141"/>
      <c r="O357" s="216"/>
      <c r="P357" s="216"/>
    </row>
    <row r="358" spans="1:16" ht="15.75" customHeight="1">
      <c r="A358" s="255" t="s">
        <v>238</v>
      </c>
      <c r="B358" s="255"/>
      <c r="C358" s="255"/>
      <c r="D358" s="255"/>
      <c r="E358" s="77">
        <v>15.95</v>
      </c>
      <c r="F358" s="88"/>
      <c r="G358" s="251">
        <f t="shared" si="47"/>
        <v>0</v>
      </c>
      <c r="H358" s="251"/>
      <c r="I358" s="40"/>
      <c r="J358" s="40"/>
      <c r="K358" s="40"/>
      <c r="L358" s="40"/>
      <c r="M358" s="34"/>
      <c r="N358" s="141"/>
      <c r="O358" s="216"/>
      <c r="P358" s="216"/>
    </row>
    <row r="359" spans="1:16" ht="15.75" customHeight="1">
      <c r="A359" s="255" t="s">
        <v>239</v>
      </c>
      <c r="B359" s="255"/>
      <c r="C359" s="255"/>
      <c r="D359" s="255"/>
      <c r="E359" s="77">
        <v>15.95</v>
      </c>
      <c r="F359" s="88"/>
      <c r="G359" s="251">
        <f t="shared" si="47"/>
        <v>0</v>
      </c>
      <c r="H359" s="251"/>
      <c r="I359" s="40"/>
      <c r="J359" s="40"/>
      <c r="K359" s="40"/>
      <c r="L359" s="40"/>
      <c r="M359" s="34"/>
      <c r="N359" s="141"/>
      <c r="O359" s="216"/>
      <c r="P359" s="216"/>
    </row>
    <row r="360" spans="1:16" ht="15.75" customHeight="1">
      <c r="A360" s="255" t="s">
        <v>240</v>
      </c>
      <c r="B360" s="255"/>
      <c r="C360" s="255"/>
      <c r="D360" s="255"/>
      <c r="E360" s="77">
        <v>21.95</v>
      </c>
      <c r="F360" s="88"/>
      <c r="G360" s="251">
        <f t="shared" si="47"/>
        <v>0</v>
      </c>
      <c r="H360" s="251"/>
      <c r="I360" s="40"/>
      <c r="J360" s="40"/>
      <c r="K360" s="40"/>
      <c r="L360" s="40"/>
      <c r="M360" s="34"/>
      <c r="N360" s="141"/>
      <c r="O360" s="216"/>
      <c r="P360" s="216"/>
    </row>
    <row r="361" spans="1:16" ht="15.75" customHeight="1">
      <c r="A361" s="255" t="s">
        <v>241</v>
      </c>
      <c r="B361" s="255"/>
      <c r="C361" s="255"/>
      <c r="D361" s="255"/>
      <c r="E361" s="77">
        <v>21.95</v>
      </c>
      <c r="F361" s="88"/>
      <c r="G361" s="251">
        <f t="shared" si="47"/>
        <v>0</v>
      </c>
      <c r="H361" s="251"/>
      <c r="I361" s="40"/>
      <c r="J361" s="40"/>
      <c r="K361" s="40"/>
      <c r="L361" s="40"/>
      <c r="M361" s="34"/>
      <c r="N361" s="141"/>
      <c r="O361" s="216"/>
      <c r="P361" s="216"/>
    </row>
    <row r="362" spans="1:16" ht="15.75" customHeight="1">
      <c r="A362" s="255" t="s">
        <v>242</v>
      </c>
      <c r="B362" s="255"/>
      <c r="C362" s="255"/>
      <c r="D362" s="255"/>
      <c r="E362" s="77">
        <v>17.97</v>
      </c>
      <c r="F362" s="88"/>
      <c r="G362" s="251">
        <f t="shared" si="47"/>
        <v>0</v>
      </c>
      <c r="H362" s="251"/>
      <c r="I362" s="40"/>
      <c r="J362" s="40"/>
      <c r="K362" s="40"/>
      <c r="L362" s="40"/>
      <c r="M362" s="34"/>
      <c r="N362" s="141"/>
      <c r="O362" s="216"/>
      <c r="P362" s="216"/>
    </row>
    <row r="363" spans="1:16" ht="15.75" customHeight="1">
      <c r="A363" s="255" t="s">
        <v>243</v>
      </c>
      <c r="B363" s="255"/>
      <c r="C363" s="255"/>
      <c r="D363" s="255"/>
      <c r="E363" s="77">
        <v>16.95</v>
      </c>
      <c r="F363" s="88"/>
      <c r="G363" s="251">
        <f t="shared" si="47"/>
        <v>0</v>
      </c>
      <c r="H363" s="251"/>
      <c r="I363" s="40"/>
      <c r="J363" s="40"/>
      <c r="K363" s="40"/>
      <c r="L363" s="40"/>
      <c r="M363" s="34"/>
      <c r="N363" s="141"/>
      <c r="O363" s="216"/>
      <c r="P363" s="216"/>
    </row>
    <row r="364" spans="1:16" ht="15.75" customHeight="1">
      <c r="A364" s="255"/>
      <c r="B364" s="255"/>
      <c r="C364" s="255"/>
      <c r="D364" s="255"/>
      <c r="E364" s="77"/>
      <c r="F364" s="88"/>
      <c r="G364" s="252"/>
      <c r="H364" s="253"/>
      <c r="I364" s="40"/>
      <c r="J364" s="40"/>
      <c r="K364" s="40"/>
      <c r="L364" s="40"/>
      <c r="M364" s="34"/>
      <c r="N364" s="141"/>
      <c r="O364" s="216"/>
      <c r="P364" s="216"/>
    </row>
    <row r="365" spans="1:16" ht="15.75" customHeight="1">
      <c r="A365" s="255" t="s">
        <v>244</v>
      </c>
      <c r="B365" s="255"/>
      <c r="C365" s="255"/>
      <c r="D365" s="255"/>
      <c r="E365" s="77">
        <v>25.95</v>
      </c>
      <c r="F365" s="88"/>
      <c r="G365" s="251">
        <f>E365*F365</f>
        <v>0</v>
      </c>
      <c r="H365" s="251"/>
      <c r="I365" s="40"/>
      <c r="J365" s="40"/>
      <c r="K365" s="40"/>
      <c r="L365" s="40"/>
      <c r="M365" s="34"/>
      <c r="N365" s="141"/>
      <c r="O365" s="216"/>
      <c r="P365" s="216"/>
    </row>
    <row r="366" spans="1:16" ht="15.75" customHeight="1">
      <c r="A366" s="255" t="s">
        <v>245</v>
      </c>
      <c r="B366" s="255"/>
      <c r="C366" s="255"/>
      <c r="D366" s="255"/>
      <c r="E366" s="77">
        <v>28.95</v>
      </c>
      <c r="F366" s="88"/>
      <c r="G366" s="251">
        <f>F366*E366</f>
        <v>0</v>
      </c>
      <c r="H366" s="251"/>
      <c r="I366" s="40"/>
      <c r="J366" s="40"/>
      <c r="K366" s="40"/>
      <c r="L366" s="40"/>
      <c r="M366" s="34"/>
      <c r="N366" s="141"/>
      <c r="O366" s="216"/>
      <c r="P366" s="216"/>
    </row>
    <row r="367" spans="1:16" ht="15.75" customHeight="1">
      <c r="A367" s="255" t="s">
        <v>246</v>
      </c>
      <c r="B367" s="255"/>
      <c r="C367" s="255"/>
      <c r="D367" s="255"/>
      <c r="E367" s="77">
        <v>25.95</v>
      </c>
      <c r="F367" s="88"/>
      <c r="G367" s="251">
        <f>F367*E367</f>
        <v>0</v>
      </c>
      <c r="H367" s="251"/>
      <c r="I367" s="40"/>
      <c r="J367" s="40"/>
      <c r="K367" s="40"/>
      <c r="L367" s="40"/>
      <c r="M367" s="34"/>
      <c r="N367" s="141"/>
      <c r="O367" s="216"/>
      <c r="P367" s="216"/>
    </row>
    <row r="368" spans="1:16" ht="15.75" customHeight="1">
      <c r="A368" s="255"/>
      <c r="B368" s="255"/>
      <c r="C368" s="255"/>
      <c r="D368" s="255"/>
      <c r="E368" s="77"/>
      <c r="F368" s="88"/>
      <c r="G368" s="252"/>
      <c r="H368" s="253"/>
      <c r="I368" s="40"/>
      <c r="J368" s="40"/>
      <c r="K368" s="40"/>
      <c r="L368" s="40"/>
      <c r="M368" s="34"/>
      <c r="N368" s="141"/>
      <c r="O368" s="216"/>
      <c r="P368" s="216"/>
    </row>
    <row r="369" spans="1:16" ht="15.75" customHeight="1">
      <c r="A369" s="255" t="s">
        <v>456</v>
      </c>
      <c r="B369" s="255"/>
      <c r="C369" s="255"/>
      <c r="D369" s="255"/>
      <c r="E369" s="77">
        <v>26</v>
      </c>
      <c r="F369" s="88"/>
      <c r="G369" s="251">
        <f>F369*E369</f>
        <v>0</v>
      </c>
      <c r="H369" s="251"/>
      <c r="I369" s="40"/>
      <c r="J369" s="40"/>
      <c r="K369" s="40"/>
      <c r="L369" s="40"/>
      <c r="M369" s="34"/>
      <c r="N369" s="141"/>
      <c r="O369" s="216"/>
      <c r="P369" s="216"/>
    </row>
    <row r="370" spans="1:16" ht="15.75" customHeight="1">
      <c r="A370" s="255"/>
      <c r="B370" s="255"/>
      <c r="C370" s="255"/>
      <c r="D370" s="255"/>
      <c r="E370" s="77"/>
      <c r="F370" s="88"/>
      <c r="G370" s="252"/>
      <c r="H370" s="253"/>
      <c r="I370" s="40"/>
      <c r="J370" s="40"/>
      <c r="K370" s="40"/>
      <c r="L370" s="40"/>
      <c r="M370" s="34"/>
      <c r="N370" s="141"/>
      <c r="O370" s="216"/>
      <c r="P370" s="216"/>
    </row>
    <row r="371" spans="1:16" ht="15.75" customHeight="1">
      <c r="A371" s="255" t="s">
        <v>450</v>
      </c>
      <c r="B371" s="255"/>
      <c r="C371" s="255"/>
      <c r="D371" s="255"/>
      <c r="E371" s="77">
        <v>19.989999999999998</v>
      </c>
      <c r="F371" s="88"/>
      <c r="G371" s="251">
        <f>F371*E371</f>
        <v>0</v>
      </c>
      <c r="H371" s="251"/>
      <c r="I371" s="40"/>
      <c r="J371" s="40"/>
      <c r="K371" s="40"/>
      <c r="L371" s="40"/>
      <c r="M371" s="34"/>
      <c r="N371" s="141"/>
      <c r="O371" s="216"/>
      <c r="P371" s="216"/>
    </row>
    <row r="372" spans="1:16" ht="15.75" customHeight="1">
      <c r="A372" s="255" t="s">
        <v>449</v>
      </c>
      <c r="B372" s="255"/>
      <c r="C372" s="255"/>
      <c r="D372" s="255"/>
      <c r="E372" s="77">
        <v>19.95</v>
      </c>
      <c r="F372" s="88"/>
      <c r="G372" s="251">
        <f t="shared" ref="G372:G379" si="48">F372*E372</f>
        <v>0</v>
      </c>
      <c r="H372" s="251"/>
      <c r="I372" s="40"/>
      <c r="J372" s="40"/>
      <c r="K372" s="40"/>
      <c r="L372" s="40"/>
      <c r="M372" s="34"/>
      <c r="N372" s="141"/>
      <c r="O372" s="216"/>
      <c r="P372" s="216"/>
    </row>
    <row r="373" spans="1:16" ht="15.75" customHeight="1">
      <c r="A373" s="255" t="s">
        <v>455</v>
      </c>
      <c r="B373" s="255"/>
      <c r="C373" s="255"/>
      <c r="D373" s="255"/>
      <c r="E373" s="77">
        <v>16.95</v>
      </c>
      <c r="F373" s="88"/>
      <c r="G373" s="251">
        <f t="shared" si="48"/>
        <v>0</v>
      </c>
      <c r="H373" s="251"/>
      <c r="I373" s="40"/>
      <c r="J373" s="40"/>
      <c r="K373" s="40"/>
      <c r="L373" s="40"/>
      <c r="M373" s="34"/>
      <c r="N373" s="141"/>
      <c r="O373" s="216"/>
      <c r="P373" s="216"/>
    </row>
    <row r="374" spans="1:16" ht="15.75" customHeight="1">
      <c r="A374" s="255" t="s">
        <v>451</v>
      </c>
      <c r="B374" s="255"/>
      <c r="C374" s="255"/>
      <c r="D374" s="255"/>
      <c r="E374" s="77">
        <v>16.95</v>
      </c>
      <c r="F374" s="88"/>
      <c r="G374" s="251">
        <f t="shared" si="48"/>
        <v>0</v>
      </c>
      <c r="H374" s="251"/>
      <c r="I374" s="40"/>
      <c r="J374" s="40"/>
      <c r="K374" s="40"/>
      <c r="L374" s="40"/>
      <c r="M374" s="34"/>
      <c r="N374" s="141"/>
      <c r="O374" s="216"/>
      <c r="P374" s="216"/>
    </row>
    <row r="375" spans="1:16" ht="15.75" customHeight="1">
      <c r="A375" s="255" t="s">
        <v>452</v>
      </c>
      <c r="B375" s="255"/>
      <c r="C375" s="255"/>
      <c r="D375" s="255"/>
      <c r="E375" s="77">
        <v>18.95</v>
      </c>
      <c r="F375" s="88"/>
      <c r="G375" s="251">
        <f t="shared" si="48"/>
        <v>0</v>
      </c>
      <c r="H375" s="251"/>
      <c r="I375" s="40"/>
      <c r="J375" s="40"/>
      <c r="K375" s="40"/>
      <c r="L375" s="40"/>
      <c r="M375" s="34"/>
      <c r="N375" s="141"/>
      <c r="O375" s="216"/>
      <c r="P375" s="216"/>
    </row>
    <row r="376" spans="1:16" ht="15.75" customHeight="1">
      <c r="A376" s="255" t="s">
        <v>453</v>
      </c>
      <c r="B376" s="255"/>
      <c r="C376" s="255"/>
      <c r="D376" s="255"/>
      <c r="E376" s="77">
        <v>17.989999999999998</v>
      </c>
      <c r="F376" s="88"/>
      <c r="G376" s="251">
        <f t="shared" si="48"/>
        <v>0</v>
      </c>
      <c r="H376" s="251"/>
      <c r="I376" s="40"/>
      <c r="J376" s="40"/>
      <c r="K376" s="40"/>
      <c r="L376" s="40"/>
      <c r="M376" s="34"/>
      <c r="N376" s="141"/>
      <c r="O376" s="216"/>
      <c r="P376" s="216"/>
    </row>
    <row r="377" spans="1:16" ht="15.75" customHeight="1">
      <c r="A377" s="255" t="s">
        <v>454</v>
      </c>
      <c r="B377" s="255"/>
      <c r="C377" s="255"/>
      <c r="D377" s="255"/>
      <c r="E377" s="77">
        <v>18.95</v>
      </c>
      <c r="F377" s="88"/>
      <c r="G377" s="251">
        <f t="shared" si="48"/>
        <v>0</v>
      </c>
      <c r="H377" s="251"/>
      <c r="I377" s="40"/>
      <c r="J377" s="40"/>
      <c r="K377" s="40"/>
      <c r="L377" s="40"/>
      <c r="M377" s="34"/>
      <c r="N377" s="141"/>
      <c r="O377" s="216"/>
      <c r="P377" s="216"/>
    </row>
    <row r="378" spans="1:16" ht="33.75" customHeight="1">
      <c r="A378" s="278" t="s">
        <v>457</v>
      </c>
      <c r="B378" s="279"/>
      <c r="C378" s="279"/>
      <c r="D378" s="280"/>
      <c r="E378" s="81">
        <v>29.95</v>
      </c>
      <c r="F378" s="91"/>
      <c r="G378" s="254">
        <f t="shared" si="48"/>
        <v>0</v>
      </c>
      <c r="H378" s="254"/>
      <c r="I378" s="40"/>
      <c r="J378" s="40"/>
      <c r="K378" s="40"/>
      <c r="L378" s="40"/>
      <c r="M378" s="34"/>
      <c r="N378" s="141"/>
      <c r="O378" s="216"/>
      <c r="P378" s="216"/>
    </row>
    <row r="379" spans="1:16" ht="35.25" customHeight="1">
      <c r="A379" s="278" t="s">
        <v>762</v>
      </c>
      <c r="B379" s="279"/>
      <c r="C379" s="279"/>
      <c r="D379" s="280"/>
      <c r="E379" s="81">
        <v>26.95</v>
      </c>
      <c r="F379" s="91"/>
      <c r="G379" s="254">
        <f t="shared" si="48"/>
        <v>0</v>
      </c>
      <c r="H379" s="254"/>
      <c r="I379" s="40"/>
      <c r="J379" s="40"/>
      <c r="K379" s="40"/>
      <c r="L379" s="40"/>
      <c r="M379" s="34"/>
      <c r="N379" s="141"/>
      <c r="O379" s="216"/>
      <c r="P379" s="216"/>
    </row>
    <row r="380" spans="1:16" ht="15.75" customHeight="1" thickBot="1">
      <c r="A380" s="255"/>
      <c r="B380" s="255"/>
      <c r="C380" s="255"/>
      <c r="D380" s="255"/>
      <c r="E380" s="77"/>
      <c r="F380" s="88"/>
      <c r="G380" s="251"/>
      <c r="H380" s="251"/>
      <c r="I380" s="40"/>
      <c r="J380" s="40"/>
      <c r="K380" s="40"/>
      <c r="L380" s="40"/>
      <c r="M380" s="34"/>
      <c r="N380" s="141"/>
      <c r="O380" s="216"/>
      <c r="P380" s="216"/>
    </row>
    <row r="381" spans="1:16" ht="15.75" customHeight="1" thickBot="1">
      <c r="A381" s="270" t="s">
        <v>3</v>
      </c>
      <c r="B381" s="271"/>
      <c r="C381" s="271"/>
      <c r="D381" s="271"/>
      <c r="E381" s="74"/>
      <c r="F381" s="96"/>
      <c r="G381" s="249">
        <f>SUM(G357:H380)</f>
        <v>0</v>
      </c>
      <c r="H381" s="250"/>
      <c r="I381" s="40"/>
      <c r="J381" s="40"/>
      <c r="K381" s="40"/>
      <c r="L381" s="40"/>
      <c r="M381" s="34"/>
      <c r="N381" s="141"/>
      <c r="O381" s="216"/>
      <c r="P381" s="216"/>
    </row>
    <row r="382" spans="1:16" ht="15.75" customHeight="1">
      <c r="A382" s="274"/>
      <c r="B382" s="274"/>
      <c r="C382" s="274"/>
      <c r="D382" s="274"/>
      <c r="E382" s="77"/>
      <c r="F382" s="88"/>
      <c r="G382" s="246"/>
      <c r="H382" s="247"/>
      <c r="J382" s="40"/>
      <c r="K382" s="40"/>
      <c r="L382" s="40"/>
      <c r="M382" s="34"/>
      <c r="N382" s="141"/>
      <c r="O382" s="216"/>
      <c r="P382" s="216"/>
    </row>
    <row r="383" spans="1:16" ht="15.75" customHeight="1">
      <c r="A383" s="310" t="s">
        <v>183</v>
      </c>
      <c r="B383" s="288"/>
      <c r="C383" s="288"/>
      <c r="D383" s="311"/>
      <c r="E383" s="84" t="s">
        <v>0</v>
      </c>
      <c r="F383" s="102" t="s">
        <v>1</v>
      </c>
      <c r="G383" s="261" t="s">
        <v>5</v>
      </c>
      <c r="H383" s="261"/>
      <c r="I383" s="40"/>
      <c r="J383" s="40"/>
      <c r="K383" s="40"/>
      <c r="L383" s="40"/>
      <c r="M383" s="34"/>
      <c r="N383" s="141"/>
      <c r="O383" s="216"/>
      <c r="P383" s="216"/>
    </row>
    <row r="384" spans="1:16" ht="15.75" customHeight="1">
      <c r="A384" s="255" t="s">
        <v>184</v>
      </c>
      <c r="B384" s="255"/>
      <c r="C384" s="255"/>
      <c r="D384" s="255"/>
      <c r="E384" s="77">
        <v>34.950000000000003</v>
      </c>
      <c r="F384" s="88"/>
      <c r="G384" s="251">
        <f>E384*F384</f>
        <v>0</v>
      </c>
      <c r="H384" s="251"/>
      <c r="I384" s="40"/>
      <c r="J384" s="40"/>
      <c r="K384" s="40"/>
      <c r="L384" s="40"/>
      <c r="M384" s="34"/>
      <c r="N384" s="141"/>
      <c r="O384" s="216"/>
      <c r="P384" s="216"/>
    </row>
    <row r="385" spans="1:16" ht="15.75" customHeight="1">
      <c r="A385" s="255" t="s">
        <v>358</v>
      </c>
      <c r="B385" s="255"/>
      <c r="C385" s="255"/>
      <c r="D385" s="255"/>
      <c r="E385" s="77">
        <v>59.99</v>
      </c>
      <c r="F385" s="88"/>
      <c r="G385" s="251">
        <f>E385*F385</f>
        <v>0</v>
      </c>
      <c r="H385" s="251"/>
      <c r="I385" s="40"/>
      <c r="J385" s="40"/>
      <c r="K385" s="40"/>
      <c r="L385" s="40"/>
      <c r="M385" s="34"/>
      <c r="N385" s="141"/>
      <c r="O385" s="216"/>
      <c r="P385" s="216"/>
    </row>
    <row r="386" spans="1:16" ht="15.75" customHeight="1">
      <c r="A386" s="255" t="s">
        <v>359</v>
      </c>
      <c r="B386" s="255"/>
      <c r="C386" s="255"/>
      <c r="D386" s="255"/>
      <c r="E386" s="77">
        <v>39.950000000000003</v>
      </c>
      <c r="F386" s="88"/>
      <c r="G386" s="251">
        <f>E386*F386</f>
        <v>0</v>
      </c>
      <c r="H386" s="251"/>
      <c r="I386" s="40"/>
      <c r="J386" s="40"/>
      <c r="K386" s="40"/>
      <c r="L386" s="40"/>
      <c r="M386" s="34"/>
      <c r="N386" s="141"/>
      <c r="O386" s="216"/>
      <c r="P386" s="216"/>
    </row>
    <row r="387" spans="1:16" ht="15.75" customHeight="1">
      <c r="A387" s="255" t="s">
        <v>360</v>
      </c>
      <c r="B387" s="255"/>
      <c r="C387" s="255"/>
      <c r="D387" s="255"/>
      <c r="E387" s="77">
        <v>39.950000000000003</v>
      </c>
      <c r="F387" s="88"/>
      <c r="G387" s="251">
        <f>E387*F387</f>
        <v>0</v>
      </c>
      <c r="H387" s="251"/>
      <c r="I387" s="40"/>
      <c r="J387" s="40"/>
      <c r="K387" s="40"/>
      <c r="L387" s="40"/>
      <c r="M387" s="34"/>
      <c r="N387" s="141"/>
      <c r="O387" s="216"/>
      <c r="P387" s="216"/>
    </row>
    <row r="388" spans="1:16" ht="15.75" customHeight="1">
      <c r="A388" s="255" t="s">
        <v>361</v>
      </c>
      <c r="B388" s="255"/>
      <c r="C388" s="255"/>
      <c r="D388" s="255"/>
      <c r="E388" s="77">
        <v>32.950000000000003</v>
      </c>
      <c r="F388" s="88"/>
      <c r="G388" s="251">
        <f>E388*F388</f>
        <v>0</v>
      </c>
      <c r="H388" s="251"/>
      <c r="I388" s="40"/>
      <c r="J388" s="40"/>
      <c r="K388" s="40"/>
      <c r="L388" s="40"/>
      <c r="M388" s="34"/>
      <c r="N388" s="141"/>
      <c r="O388" s="216"/>
      <c r="P388" s="216"/>
    </row>
    <row r="389" spans="1:16" ht="15.75" customHeight="1">
      <c r="A389" s="255"/>
      <c r="B389" s="255"/>
      <c r="C389" s="255"/>
      <c r="D389" s="255"/>
      <c r="E389" s="77"/>
      <c r="F389" s="88"/>
      <c r="G389" s="251"/>
      <c r="H389" s="251"/>
      <c r="I389" s="40"/>
      <c r="J389" s="40"/>
      <c r="K389" s="40"/>
      <c r="L389" s="40"/>
      <c r="M389" s="34"/>
      <c r="N389" s="141"/>
      <c r="O389" s="216"/>
      <c r="P389" s="216"/>
    </row>
    <row r="390" spans="1:16" ht="15.75" customHeight="1">
      <c r="A390" s="255" t="s">
        <v>185</v>
      </c>
      <c r="B390" s="255"/>
      <c r="C390" s="255"/>
      <c r="D390" s="255"/>
      <c r="E390" s="77">
        <v>26.95</v>
      </c>
      <c r="F390" s="88"/>
      <c r="G390" s="251">
        <f>E390*F390</f>
        <v>0</v>
      </c>
      <c r="H390" s="251"/>
      <c r="I390" s="40"/>
      <c r="J390" s="40"/>
      <c r="K390" s="40"/>
      <c r="L390" s="40"/>
      <c r="M390" s="34"/>
      <c r="N390" s="141"/>
      <c r="O390" s="216"/>
      <c r="P390" s="216"/>
    </row>
    <row r="391" spans="1:16" ht="15.75" customHeight="1">
      <c r="A391" s="255"/>
      <c r="B391" s="255"/>
      <c r="C391" s="255"/>
      <c r="D391" s="255"/>
      <c r="E391" s="77"/>
      <c r="F391" s="88"/>
      <c r="G391" s="252"/>
      <c r="H391" s="253"/>
      <c r="I391" s="40"/>
      <c r="J391" s="40"/>
      <c r="K391" s="40"/>
      <c r="L391" s="40"/>
      <c r="M391" s="34"/>
      <c r="N391" s="141"/>
      <c r="O391" s="216"/>
      <c r="P391" s="216"/>
    </row>
    <row r="392" spans="1:16" ht="15.75" customHeight="1">
      <c r="A392" s="255" t="s">
        <v>186</v>
      </c>
      <c r="B392" s="255"/>
      <c r="C392" s="255"/>
      <c r="D392" s="255"/>
      <c r="E392" s="77">
        <v>5</v>
      </c>
      <c r="F392" s="88"/>
      <c r="G392" s="251">
        <f>E392*F392</f>
        <v>0</v>
      </c>
      <c r="H392" s="251"/>
      <c r="I392" s="40"/>
      <c r="J392" s="40"/>
      <c r="K392" s="40"/>
      <c r="L392" s="40"/>
      <c r="M392" s="34"/>
      <c r="N392" s="141"/>
      <c r="O392" s="216"/>
      <c r="P392" s="216"/>
    </row>
    <row r="393" spans="1:16" ht="15.75" customHeight="1">
      <c r="A393" s="255" t="s">
        <v>187</v>
      </c>
      <c r="B393" s="255"/>
      <c r="C393" s="255"/>
      <c r="D393" s="255"/>
      <c r="E393" s="77">
        <v>21.95</v>
      </c>
      <c r="F393" s="88"/>
      <c r="G393" s="251">
        <f>E393*F393</f>
        <v>0</v>
      </c>
      <c r="H393" s="251"/>
      <c r="I393" s="40"/>
      <c r="J393" s="40"/>
      <c r="K393" s="40"/>
      <c r="L393" s="40"/>
      <c r="M393" s="34"/>
      <c r="N393" s="141"/>
      <c r="O393" s="216"/>
      <c r="P393" s="216"/>
    </row>
    <row r="394" spans="1:16" ht="15.75" customHeight="1">
      <c r="A394" s="255" t="s">
        <v>188</v>
      </c>
      <c r="B394" s="255"/>
      <c r="C394" s="255"/>
      <c r="D394" s="255"/>
      <c r="E394" s="77">
        <v>19.95</v>
      </c>
      <c r="F394" s="88"/>
      <c r="G394" s="251">
        <f>E394*F394</f>
        <v>0</v>
      </c>
      <c r="H394" s="251"/>
      <c r="I394" s="40"/>
      <c r="J394" s="40"/>
      <c r="K394" s="40"/>
      <c r="L394" s="40"/>
      <c r="M394" s="34"/>
      <c r="N394" s="141"/>
      <c r="O394" s="216"/>
      <c r="P394" s="216"/>
    </row>
    <row r="395" spans="1:16" ht="15.75" customHeight="1">
      <c r="A395" s="255" t="s">
        <v>190</v>
      </c>
      <c r="B395" s="255"/>
      <c r="C395" s="255"/>
      <c r="D395" s="255"/>
      <c r="E395" s="77">
        <v>17.95</v>
      </c>
      <c r="F395" s="88"/>
      <c r="G395" s="251">
        <f>F395*E395</f>
        <v>0</v>
      </c>
      <c r="H395" s="251"/>
      <c r="I395" s="40"/>
      <c r="J395" s="40"/>
      <c r="K395" s="40"/>
      <c r="L395" s="40"/>
      <c r="M395" s="34"/>
      <c r="N395" s="141"/>
      <c r="O395" s="216"/>
      <c r="P395" s="216"/>
    </row>
    <row r="396" spans="1:16" ht="15.75" customHeight="1">
      <c r="A396" s="255" t="s">
        <v>591</v>
      </c>
      <c r="B396" s="255"/>
      <c r="C396" s="255"/>
      <c r="D396" s="255"/>
      <c r="E396" s="77">
        <v>14.5</v>
      </c>
      <c r="F396" s="88"/>
      <c r="G396" s="251">
        <f>E396*F396</f>
        <v>0</v>
      </c>
      <c r="H396" s="251"/>
      <c r="I396" s="40"/>
      <c r="J396" s="40"/>
      <c r="K396" s="40"/>
      <c r="L396" s="40"/>
      <c r="M396" s="34"/>
      <c r="N396" s="141"/>
      <c r="O396" s="216"/>
      <c r="P396" s="216"/>
    </row>
    <row r="397" spans="1:16" ht="15.75" customHeight="1">
      <c r="A397" s="255"/>
      <c r="B397" s="255"/>
      <c r="C397" s="255"/>
      <c r="D397" s="255"/>
      <c r="E397" s="77"/>
      <c r="F397" s="88"/>
      <c r="G397" s="252"/>
      <c r="H397" s="253"/>
      <c r="I397" s="40"/>
      <c r="J397" s="40"/>
      <c r="K397" s="40"/>
      <c r="L397" s="40"/>
      <c r="M397" s="34"/>
      <c r="N397" s="141"/>
      <c r="O397" s="216"/>
      <c r="P397" s="216"/>
    </row>
    <row r="398" spans="1:16" ht="15.75" customHeight="1">
      <c r="A398" s="255" t="s">
        <v>189</v>
      </c>
      <c r="B398" s="255"/>
      <c r="C398" s="255"/>
      <c r="D398" s="255"/>
      <c r="E398" s="77">
        <v>28.95</v>
      </c>
      <c r="F398" s="88"/>
      <c r="G398" s="251">
        <f>E398*F398</f>
        <v>0</v>
      </c>
      <c r="H398" s="251"/>
      <c r="I398" s="40"/>
      <c r="J398" s="40"/>
      <c r="K398" s="40"/>
      <c r="L398" s="40"/>
      <c r="M398" s="34"/>
      <c r="N398" s="141"/>
      <c r="O398" s="216"/>
      <c r="P398" s="216"/>
    </row>
    <row r="399" spans="1:16" ht="15.75" customHeight="1">
      <c r="A399" s="255"/>
      <c r="B399" s="255"/>
      <c r="C399" s="255"/>
      <c r="D399" s="255"/>
      <c r="E399" s="77"/>
      <c r="F399" s="88"/>
      <c r="G399" s="252"/>
      <c r="H399" s="253"/>
      <c r="I399" s="40"/>
      <c r="J399" s="40"/>
      <c r="K399" s="40"/>
      <c r="L399" s="40"/>
      <c r="M399" s="34"/>
      <c r="N399" s="141"/>
      <c r="O399" s="216"/>
      <c r="P399" s="216"/>
    </row>
    <row r="400" spans="1:16" ht="15.75" customHeight="1">
      <c r="A400" s="255" t="s">
        <v>195</v>
      </c>
      <c r="B400" s="255"/>
      <c r="C400" s="255"/>
      <c r="D400" s="255"/>
      <c r="E400" s="77">
        <v>29.95</v>
      </c>
      <c r="F400" s="88"/>
      <c r="G400" s="251">
        <f>E400*F400</f>
        <v>0</v>
      </c>
      <c r="H400" s="251"/>
      <c r="I400" s="40"/>
      <c r="J400" s="40"/>
      <c r="K400" s="40"/>
      <c r="L400" s="40"/>
      <c r="M400" s="34"/>
      <c r="N400" s="141"/>
      <c r="O400" s="216"/>
      <c r="P400" s="216"/>
    </row>
    <row r="401" spans="1:16" ht="15.75" customHeight="1">
      <c r="A401" s="255" t="s">
        <v>196</v>
      </c>
      <c r="B401" s="255"/>
      <c r="C401" s="255"/>
      <c r="D401" s="255"/>
      <c r="E401" s="77">
        <v>29.95</v>
      </c>
      <c r="F401" s="88"/>
      <c r="G401" s="251">
        <f>E401*F401</f>
        <v>0</v>
      </c>
      <c r="H401" s="251"/>
      <c r="I401" s="40"/>
      <c r="J401" s="40"/>
      <c r="K401" s="40"/>
      <c r="L401" s="40"/>
      <c r="M401" s="34"/>
      <c r="N401" s="141"/>
      <c r="O401" s="216"/>
      <c r="P401" s="216"/>
    </row>
    <row r="402" spans="1:16" ht="15.75" customHeight="1">
      <c r="A402" s="255"/>
      <c r="B402" s="255"/>
      <c r="C402" s="255"/>
      <c r="D402" s="255"/>
      <c r="E402" s="77"/>
      <c r="F402" s="88"/>
      <c r="G402" s="252"/>
      <c r="H402" s="253"/>
      <c r="I402" s="40"/>
      <c r="J402" s="40"/>
      <c r="K402" s="40"/>
      <c r="L402" s="40"/>
      <c r="M402" s="34"/>
      <c r="N402" s="141"/>
      <c r="O402" s="216"/>
      <c r="P402" s="216"/>
    </row>
    <row r="403" spans="1:16" ht="15.75" customHeight="1">
      <c r="A403" s="255" t="s">
        <v>191</v>
      </c>
      <c r="B403" s="255"/>
      <c r="C403" s="255"/>
      <c r="D403" s="255"/>
      <c r="E403" s="77">
        <v>18.95</v>
      </c>
      <c r="F403" s="88"/>
      <c r="G403" s="251">
        <f>E403*F403</f>
        <v>0</v>
      </c>
      <c r="H403" s="251"/>
      <c r="I403" s="40"/>
      <c r="J403" s="40"/>
      <c r="K403" s="40"/>
      <c r="L403" s="40"/>
      <c r="M403" s="34"/>
      <c r="N403" s="141"/>
      <c r="O403" s="216"/>
      <c r="P403" s="216"/>
    </row>
    <row r="404" spans="1:16" ht="15.75" customHeight="1">
      <c r="A404" s="255"/>
      <c r="B404" s="255"/>
      <c r="C404" s="255"/>
      <c r="D404" s="255"/>
      <c r="E404" s="77"/>
      <c r="F404" s="88"/>
      <c r="G404" s="252"/>
      <c r="H404" s="253"/>
      <c r="I404" s="40"/>
      <c r="J404" s="40"/>
      <c r="K404" s="40"/>
      <c r="L404" s="40"/>
      <c r="M404" s="34"/>
      <c r="N404" s="141"/>
      <c r="O404" s="216"/>
      <c r="P404" s="216"/>
    </row>
    <row r="405" spans="1:16" ht="15.75" customHeight="1">
      <c r="A405" s="255" t="s">
        <v>192</v>
      </c>
      <c r="B405" s="255"/>
      <c r="C405" s="255"/>
      <c r="D405" s="255"/>
      <c r="E405" s="77">
        <v>33.950000000000003</v>
      </c>
      <c r="F405" s="88"/>
      <c r="G405" s="251">
        <f>E405*F405</f>
        <v>0</v>
      </c>
      <c r="H405" s="251"/>
      <c r="I405" s="40"/>
      <c r="J405" s="40"/>
      <c r="K405" s="40"/>
      <c r="L405" s="40"/>
      <c r="M405" s="34"/>
      <c r="N405" s="141"/>
      <c r="O405" s="216"/>
      <c r="P405" s="216"/>
    </row>
    <row r="406" spans="1:16" ht="15.75" customHeight="1">
      <c r="A406" s="255"/>
      <c r="B406" s="255"/>
      <c r="C406" s="255"/>
      <c r="D406" s="255"/>
      <c r="E406" s="77"/>
      <c r="F406" s="88"/>
      <c r="G406" s="252"/>
      <c r="H406" s="253"/>
      <c r="I406" s="40"/>
      <c r="J406" s="40"/>
      <c r="K406" s="40"/>
      <c r="L406" s="40"/>
      <c r="M406" s="34"/>
      <c r="N406" s="141"/>
      <c r="O406" s="216"/>
      <c r="P406" s="216"/>
    </row>
    <row r="407" spans="1:16" ht="15.75" customHeight="1">
      <c r="A407" s="255" t="s">
        <v>193</v>
      </c>
      <c r="B407" s="255"/>
      <c r="C407" s="255"/>
      <c r="D407" s="255"/>
      <c r="E407" s="77">
        <v>24.94</v>
      </c>
      <c r="F407" s="88"/>
      <c r="G407" s="251">
        <f>E407*F407</f>
        <v>0</v>
      </c>
      <c r="H407" s="251"/>
      <c r="I407" s="40"/>
      <c r="J407" s="40"/>
      <c r="K407" s="40"/>
      <c r="L407" s="40"/>
      <c r="M407" s="34"/>
      <c r="N407" s="141"/>
      <c r="O407" s="216"/>
      <c r="P407" s="216"/>
    </row>
    <row r="408" spans="1:16" ht="15.75" customHeight="1">
      <c r="A408" s="255" t="s">
        <v>194</v>
      </c>
      <c r="B408" s="255"/>
      <c r="C408" s="255"/>
      <c r="D408" s="255"/>
      <c r="E408" s="77">
        <v>24.95</v>
      </c>
      <c r="F408" s="88"/>
      <c r="G408" s="251">
        <f>E408*F408</f>
        <v>0</v>
      </c>
      <c r="H408" s="251"/>
      <c r="I408" s="40"/>
      <c r="J408" s="40"/>
      <c r="K408" s="40"/>
      <c r="L408" s="40"/>
      <c r="M408" s="34"/>
      <c r="N408" s="141"/>
      <c r="O408" s="216"/>
      <c r="P408" s="216"/>
    </row>
    <row r="409" spans="1:16" ht="15.75" customHeight="1">
      <c r="A409" s="255"/>
      <c r="B409" s="255"/>
      <c r="C409" s="255"/>
      <c r="D409" s="255"/>
      <c r="E409" s="77"/>
      <c r="F409" s="88"/>
      <c r="G409" s="252"/>
      <c r="H409" s="253"/>
      <c r="I409" s="40"/>
      <c r="J409" s="40"/>
      <c r="K409" s="40"/>
      <c r="L409" s="40"/>
      <c r="M409" s="34"/>
      <c r="N409" s="141"/>
      <c r="O409" s="216"/>
      <c r="P409" s="216"/>
    </row>
    <row r="410" spans="1:16" ht="15.75" customHeight="1">
      <c r="A410" s="255" t="s">
        <v>197</v>
      </c>
      <c r="B410" s="255"/>
      <c r="C410" s="255"/>
      <c r="D410" s="255"/>
      <c r="E410" s="77">
        <v>29.95</v>
      </c>
      <c r="F410" s="88"/>
      <c r="G410" s="251">
        <f>E410*F410</f>
        <v>0</v>
      </c>
      <c r="H410" s="251"/>
      <c r="I410" s="40"/>
      <c r="J410" s="40"/>
      <c r="K410" s="40"/>
      <c r="L410" s="40"/>
      <c r="M410" s="34"/>
      <c r="N410" s="141"/>
      <c r="O410" s="216"/>
      <c r="P410" s="216"/>
    </row>
    <row r="411" spans="1:16" ht="15.75" customHeight="1">
      <c r="A411" s="255" t="s">
        <v>198</v>
      </c>
      <c r="B411" s="255"/>
      <c r="C411" s="255"/>
      <c r="D411" s="255"/>
      <c r="E411" s="77">
        <v>34.950000000000003</v>
      </c>
      <c r="F411" s="88"/>
      <c r="G411" s="251">
        <f>E411*F411</f>
        <v>0</v>
      </c>
      <c r="H411" s="251"/>
      <c r="I411" s="40"/>
      <c r="J411" s="40"/>
      <c r="K411" s="40"/>
      <c r="L411" s="40"/>
      <c r="M411" s="34"/>
      <c r="N411" s="141"/>
      <c r="O411" s="216"/>
      <c r="P411" s="216"/>
    </row>
    <row r="412" spans="1:16" ht="15.75" customHeight="1">
      <c r="A412" s="255" t="s">
        <v>199</v>
      </c>
      <c r="B412" s="255"/>
      <c r="C412" s="255"/>
      <c r="D412" s="255"/>
      <c r="E412" s="77">
        <v>34.950000000000003</v>
      </c>
      <c r="F412" s="88"/>
      <c r="G412" s="251">
        <f>E412*F412</f>
        <v>0</v>
      </c>
      <c r="H412" s="251"/>
      <c r="I412" s="40"/>
      <c r="J412" s="40"/>
      <c r="K412" s="40"/>
      <c r="L412" s="40"/>
      <c r="M412" s="34"/>
      <c r="N412" s="141"/>
      <c r="O412" s="216"/>
      <c r="P412" s="216"/>
    </row>
    <row r="413" spans="1:16" ht="15.75" customHeight="1">
      <c r="A413" s="255" t="s">
        <v>200</v>
      </c>
      <c r="B413" s="255"/>
      <c r="C413" s="255"/>
      <c r="D413" s="255"/>
      <c r="E413" s="77">
        <v>49.95</v>
      </c>
      <c r="F413" s="88"/>
      <c r="G413" s="251">
        <f>E413*F413</f>
        <v>0</v>
      </c>
      <c r="H413" s="251"/>
      <c r="I413" s="40"/>
      <c r="J413" s="40"/>
      <c r="K413" s="40"/>
      <c r="L413" s="40"/>
      <c r="M413" s="34"/>
      <c r="N413" s="141"/>
      <c r="O413" s="216"/>
      <c r="P413" s="216"/>
    </row>
    <row r="414" spans="1:16" ht="15.75" customHeight="1">
      <c r="A414" s="255"/>
      <c r="B414" s="255"/>
      <c r="C414" s="255"/>
      <c r="D414" s="255"/>
      <c r="E414" s="77"/>
      <c r="F414" s="88"/>
      <c r="G414" s="252"/>
      <c r="H414" s="253"/>
      <c r="I414" s="40"/>
      <c r="J414" s="40"/>
      <c r="K414" s="40"/>
      <c r="L414" s="40"/>
      <c r="M414" s="34"/>
      <c r="N414" s="141"/>
      <c r="O414" s="216"/>
      <c r="P414" s="216"/>
    </row>
    <row r="415" spans="1:16" ht="15.75" customHeight="1">
      <c r="A415" s="255" t="s">
        <v>201</v>
      </c>
      <c r="B415" s="255"/>
      <c r="C415" s="255"/>
      <c r="D415" s="255"/>
      <c r="E415" s="77">
        <v>39.99</v>
      </c>
      <c r="F415" s="88"/>
      <c r="G415" s="251">
        <f>E415*F415</f>
        <v>0</v>
      </c>
      <c r="H415" s="251"/>
      <c r="I415" s="40"/>
      <c r="J415" s="40"/>
      <c r="K415" s="40"/>
      <c r="L415" s="40"/>
      <c r="M415" s="34"/>
      <c r="N415" s="141"/>
      <c r="O415" s="216"/>
      <c r="P415" s="216"/>
    </row>
    <row r="416" spans="1:16" ht="15.75" customHeight="1">
      <c r="A416" s="255" t="s">
        <v>202</v>
      </c>
      <c r="B416" s="255"/>
      <c r="C416" s="255"/>
      <c r="D416" s="255"/>
      <c r="E416" s="77">
        <v>54.95</v>
      </c>
      <c r="F416" s="88"/>
      <c r="G416" s="251">
        <f>E416*F416</f>
        <v>0</v>
      </c>
      <c r="H416" s="251"/>
      <c r="I416" s="40"/>
      <c r="J416" s="40"/>
      <c r="K416" s="40"/>
      <c r="L416" s="40"/>
      <c r="M416" s="34"/>
      <c r="N416" s="141"/>
      <c r="O416" s="216"/>
      <c r="P416" s="216"/>
    </row>
    <row r="417" spans="1:16" ht="15.75" customHeight="1">
      <c r="A417" s="212" t="s">
        <v>872</v>
      </c>
      <c r="B417" s="209"/>
      <c r="C417" s="209"/>
      <c r="D417" s="209"/>
      <c r="E417" s="78"/>
      <c r="F417" s="95"/>
      <c r="G417" s="252"/>
      <c r="H417" s="253"/>
      <c r="I417" s="40"/>
      <c r="J417" s="40"/>
      <c r="K417" s="40"/>
      <c r="L417" s="40"/>
      <c r="M417" s="35"/>
      <c r="N417" s="141"/>
      <c r="O417" s="216"/>
      <c r="P417" s="216"/>
    </row>
    <row r="418" spans="1:16" ht="15.75" customHeight="1" thickBot="1">
      <c r="A418" s="266"/>
      <c r="B418" s="266"/>
      <c r="C418" s="266"/>
      <c r="D418" s="266"/>
      <c r="E418" s="78"/>
      <c r="F418" s="44"/>
      <c r="G418" s="244"/>
      <c r="H418" s="245"/>
      <c r="I418" s="40"/>
      <c r="J418" s="40"/>
      <c r="K418" s="40"/>
      <c r="L418" s="40"/>
      <c r="M418" s="34"/>
      <c r="N418" s="141"/>
      <c r="O418" s="216"/>
      <c r="P418" s="216"/>
    </row>
    <row r="419" spans="1:16" ht="15.75" customHeight="1">
      <c r="A419" s="314" t="s">
        <v>3</v>
      </c>
      <c r="B419" s="315"/>
      <c r="C419" s="315"/>
      <c r="D419" s="315"/>
      <c r="E419" s="85"/>
      <c r="F419" s="64"/>
      <c r="G419" s="316">
        <f>SUM(G384:H418)</f>
        <v>0</v>
      </c>
      <c r="H419" s="317"/>
      <c r="I419" s="40"/>
      <c r="J419" s="40"/>
      <c r="K419" s="40"/>
      <c r="L419" s="40"/>
      <c r="M419" s="34"/>
      <c r="N419" s="141"/>
      <c r="O419" s="216"/>
      <c r="P419" s="216"/>
    </row>
    <row r="420" spans="1:16" ht="15.75" customHeight="1" thickBot="1">
      <c r="A420" s="267"/>
      <c r="B420" s="268"/>
      <c r="C420" s="268"/>
      <c r="D420" s="269"/>
      <c r="E420" s="86"/>
      <c r="F420" s="65"/>
      <c r="G420" s="312"/>
      <c r="H420" s="313"/>
      <c r="J420" s="40"/>
      <c r="K420" s="40"/>
      <c r="L420" s="40"/>
      <c r="M420" s="34"/>
      <c r="N420" s="141"/>
      <c r="O420" s="216"/>
      <c r="P420" s="216"/>
    </row>
    <row r="421" spans="1:16" ht="15.75" customHeight="1" thickBot="1">
      <c r="A421" s="270" t="s">
        <v>4</v>
      </c>
      <c r="B421" s="271"/>
      <c r="C421" s="271"/>
      <c r="D421" s="271"/>
      <c r="E421" s="82"/>
      <c r="F421" s="63"/>
      <c r="G421" s="249">
        <f>G419+G381+G354+G337+G287+G270+G262+G255+G229+G174</f>
        <v>0</v>
      </c>
      <c r="H421" s="250"/>
      <c r="J421" s="40"/>
      <c r="K421" s="40"/>
      <c r="L421" s="40"/>
      <c r="M421" s="34"/>
      <c r="N421" s="141"/>
      <c r="O421" s="216"/>
      <c r="P421" s="216"/>
    </row>
    <row r="422" spans="1:16" ht="15.75" customHeight="1">
      <c r="A422" s="284" t="s">
        <v>761</v>
      </c>
      <c r="B422" s="285"/>
      <c r="C422" s="285"/>
      <c r="D422" s="286"/>
      <c r="E422" s="77"/>
      <c r="F422" s="37"/>
      <c r="G422" s="301">
        <f>G421*0.05</f>
        <v>0</v>
      </c>
      <c r="H422" s="302"/>
      <c r="J422" s="40"/>
      <c r="K422" s="40"/>
      <c r="L422" s="40"/>
      <c r="M422" s="34"/>
      <c r="N422" s="141"/>
      <c r="O422" s="216"/>
      <c r="P422" s="216"/>
    </row>
    <row r="423" spans="1:16" ht="15.75" customHeight="1" thickBot="1">
      <c r="A423" s="284" t="s">
        <v>6</v>
      </c>
      <c r="B423" s="285"/>
      <c r="C423" s="285"/>
      <c r="D423" s="286"/>
      <c r="E423" s="87"/>
      <c r="F423" s="45"/>
      <c r="G423" s="303">
        <f>G421*0.09975</f>
        <v>0</v>
      </c>
      <c r="H423" s="304"/>
      <c r="J423" s="40"/>
      <c r="K423" s="40"/>
      <c r="L423" s="40"/>
      <c r="M423" s="34"/>
      <c r="N423" s="141"/>
      <c r="O423" s="216"/>
      <c r="P423" s="216"/>
    </row>
    <row r="424" spans="1:16" ht="15.75" customHeight="1" thickBot="1">
      <c r="A424" s="270" t="s">
        <v>7</v>
      </c>
      <c r="B424" s="271"/>
      <c r="C424" s="271"/>
      <c r="D424" s="271"/>
      <c r="E424" s="82"/>
      <c r="F424" s="63"/>
      <c r="G424" s="249">
        <f>SUM(G421:H423)</f>
        <v>0</v>
      </c>
      <c r="H424" s="250"/>
      <c r="J424" s="40"/>
      <c r="K424" s="40"/>
      <c r="L424" s="40"/>
      <c r="M424" s="34"/>
      <c r="N424" s="141"/>
      <c r="O424" s="216"/>
      <c r="P424" s="216"/>
    </row>
    <row r="425" spans="1:16" s="62" customFormat="1" ht="15.75" customHeight="1">
      <c r="A425" s="46"/>
      <c r="B425" s="47"/>
      <c r="C425" s="47"/>
      <c r="D425" s="47"/>
      <c r="E425" s="48"/>
      <c r="F425" s="49"/>
      <c r="G425" s="50"/>
      <c r="H425" s="50"/>
      <c r="J425" s="40"/>
      <c r="K425" s="40"/>
      <c r="L425" s="40"/>
      <c r="M425" s="34"/>
      <c r="N425" s="141"/>
      <c r="O425" s="217"/>
      <c r="P425" s="217"/>
    </row>
    <row r="426" spans="1:16" s="62" customFormat="1" ht="15.75" customHeight="1">
      <c r="A426" s="46"/>
      <c r="B426" s="47"/>
      <c r="C426" s="47"/>
      <c r="D426" s="47"/>
      <c r="E426" s="48"/>
      <c r="F426" s="49"/>
      <c r="G426" s="50"/>
      <c r="H426" s="50"/>
      <c r="J426" s="40"/>
      <c r="K426" s="40"/>
      <c r="L426" s="40"/>
      <c r="M426" s="40"/>
      <c r="N426" s="216"/>
      <c r="O426" s="217"/>
      <c r="P426" s="217"/>
    </row>
    <row r="427" spans="1:16" ht="15.75" customHeight="1">
      <c r="A427" s="292" t="s">
        <v>35</v>
      </c>
      <c r="B427" s="292"/>
      <c r="C427" s="292"/>
      <c r="D427" s="292"/>
      <c r="E427" s="292"/>
      <c r="F427" s="292"/>
      <c r="G427" s="292"/>
      <c r="H427" s="292"/>
      <c r="I427" s="51"/>
      <c r="J427" s="40"/>
      <c r="K427" s="40"/>
      <c r="L427" s="40"/>
      <c r="M427" s="40"/>
      <c r="N427" s="216"/>
      <c r="O427" s="216"/>
      <c r="P427" s="216"/>
    </row>
    <row r="428" spans="1:16" ht="15.75" customHeight="1">
      <c r="A428" s="518" t="s">
        <v>879</v>
      </c>
      <c r="B428" s="518"/>
      <c r="C428" s="518"/>
      <c r="D428" s="518"/>
      <c r="E428" s="518"/>
      <c r="F428" s="518"/>
      <c r="G428" s="518"/>
      <c r="H428" s="518"/>
      <c r="I428" s="51"/>
      <c r="J428" s="225"/>
      <c r="K428" s="225"/>
      <c r="L428" s="225"/>
      <c r="M428" s="225"/>
      <c r="N428" s="225"/>
      <c r="O428" s="225"/>
      <c r="P428" s="225"/>
    </row>
    <row r="429" spans="1:16" s="12" customFormat="1" ht="15.75" customHeight="1">
      <c r="A429" s="518"/>
      <c r="B429" s="518"/>
      <c r="C429" s="518"/>
      <c r="D429" s="518"/>
      <c r="E429" s="518"/>
      <c r="F429" s="518"/>
      <c r="G429" s="518"/>
      <c r="H429" s="518"/>
      <c r="J429" s="31"/>
      <c r="K429" s="31"/>
      <c r="L429" s="31"/>
      <c r="M429" s="31"/>
      <c r="N429" s="223"/>
      <c r="O429" s="21"/>
      <c r="P429" s="21"/>
    </row>
    <row r="430" spans="1:16" s="12" customFormat="1" ht="15.75" customHeight="1">
      <c r="A430" s="518"/>
      <c r="B430" s="518"/>
      <c r="C430" s="518"/>
      <c r="D430" s="518"/>
      <c r="E430" s="518"/>
      <c r="F430" s="518"/>
      <c r="G430" s="518"/>
      <c r="H430" s="518"/>
      <c r="J430" s="31"/>
      <c r="K430" s="31"/>
      <c r="L430" s="31"/>
      <c r="M430" s="31"/>
      <c r="N430" s="223"/>
      <c r="O430" s="21"/>
      <c r="P430" s="21"/>
    </row>
    <row r="431" spans="1:16" s="2" customFormat="1" ht="15.75" customHeight="1">
      <c r="A431" s="226" t="s">
        <v>875</v>
      </c>
      <c r="B431" s="226"/>
      <c r="C431" s="226"/>
      <c r="D431" s="226"/>
      <c r="E431" s="226"/>
      <c r="F431" s="226"/>
      <c r="G431" s="226"/>
      <c r="H431" s="226"/>
      <c r="I431" s="4"/>
      <c r="J431" s="33"/>
      <c r="K431" s="33"/>
      <c r="L431" s="33"/>
      <c r="M431" s="33"/>
      <c r="N431" s="33"/>
      <c r="O431" s="33"/>
      <c r="P431" s="33"/>
    </row>
    <row r="432" spans="1:16" s="2" customFormat="1" ht="15.75" customHeight="1">
      <c r="A432" s="226"/>
      <c r="B432" s="226"/>
      <c r="C432" s="226"/>
      <c r="D432" s="226"/>
      <c r="E432" s="226"/>
      <c r="F432" s="226"/>
      <c r="G432" s="226"/>
      <c r="H432" s="226"/>
      <c r="I432" s="4"/>
      <c r="J432" s="33"/>
      <c r="K432" s="33"/>
      <c r="L432" s="33"/>
      <c r="M432" s="33"/>
      <c r="N432" s="33"/>
      <c r="O432" s="33"/>
      <c r="P432" s="33"/>
    </row>
    <row r="433" spans="1:16" s="2" customFormat="1" ht="15.75" customHeight="1">
      <c r="A433" s="226"/>
      <c r="B433" s="226"/>
      <c r="C433" s="226"/>
      <c r="D433" s="226"/>
      <c r="E433" s="226"/>
      <c r="F433" s="226"/>
      <c r="G433" s="226"/>
      <c r="H433" s="226"/>
      <c r="I433" s="4"/>
      <c r="J433" s="33"/>
      <c r="K433" s="33"/>
      <c r="L433" s="33"/>
      <c r="M433" s="33"/>
      <c r="N433" s="33"/>
      <c r="O433" s="33"/>
      <c r="P433" s="33"/>
    </row>
    <row r="434" spans="1:16" s="2" customFormat="1" ht="15.75" customHeight="1">
      <c r="A434" s="226"/>
      <c r="B434" s="226"/>
      <c r="C434" s="226"/>
      <c r="D434" s="226"/>
      <c r="E434" s="226"/>
      <c r="F434" s="226"/>
      <c r="G434" s="226"/>
      <c r="H434" s="226"/>
      <c r="I434" s="4"/>
      <c r="J434" s="33"/>
      <c r="K434" s="33"/>
      <c r="L434" s="33"/>
      <c r="M434" s="33"/>
      <c r="N434" s="33"/>
      <c r="O434" s="33"/>
      <c r="P434" s="33"/>
    </row>
    <row r="435" spans="1:16" s="2" customFormat="1" ht="78.75" customHeight="1">
      <c r="A435" s="227" t="s">
        <v>760</v>
      </c>
      <c r="B435" s="227"/>
      <c r="C435" s="227"/>
      <c r="D435" s="227"/>
      <c r="E435" s="227"/>
      <c r="F435" s="227"/>
      <c r="G435" s="227"/>
      <c r="H435" s="227"/>
      <c r="I435" s="4"/>
      <c r="J435" s="33"/>
      <c r="K435" s="33"/>
      <c r="L435" s="33"/>
      <c r="M435" s="33"/>
      <c r="N435" s="33"/>
      <c r="O435" s="33"/>
      <c r="P435" s="33"/>
    </row>
    <row r="436" spans="1:16" ht="15.75" customHeight="1">
      <c r="J436" s="40"/>
      <c r="K436" s="40"/>
      <c r="L436" s="40"/>
      <c r="M436" s="40"/>
      <c r="N436" s="216"/>
      <c r="O436" s="216"/>
      <c r="P436" s="216"/>
    </row>
    <row r="437" spans="1:16" ht="15.75" customHeight="1">
      <c r="J437" s="40"/>
      <c r="K437" s="40"/>
      <c r="L437" s="40"/>
      <c r="M437" s="40"/>
      <c r="N437" s="216"/>
      <c r="O437" s="216"/>
      <c r="P437" s="216"/>
    </row>
    <row r="438" spans="1:16" ht="15.75" customHeight="1">
      <c r="J438" s="40"/>
      <c r="K438" s="40"/>
      <c r="L438" s="40"/>
      <c r="M438" s="40"/>
      <c r="N438" s="216"/>
      <c r="O438" s="216"/>
      <c r="P438" s="216"/>
    </row>
    <row r="439" spans="1:16" ht="15.75" customHeight="1">
      <c r="J439" s="40"/>
      <c r="K439" s="40"/>
      <c r="L439" s="40"/>
      <c r="M439" s="40"/>
      <c r="N439" s="216"/>
      <c r="O439" s="216"/>
      <c r="P439" s="216"/>
    </row>
    <row r="440" spans="1:16" ht="15.75" customHeight="1">
      <c r="J440" s="40"/>
      <c r="K440" s="40"/>
      <c r="L440" s="40"/>
      <c r="M440" s="40"/>
      <c r="N440" s="216"/>
      <c r="O440" s="216"/>
      <c r="P440" s="216"/>
    </row>
    <row r="441" spans="1:16" ht="15.75" customHeight="1">
      <c r="J441" s="40"/>
      <c r="K441" s="40"/>
      <c r="L441" s="40"/>
      <c r="M441" s="40"/>
      <c r="N441" s="216"/>
      <c r="O441" s="216"/>
      <c r="P441" s="216"/>
    </row>
    <row r="442" spans="1:16" ht="15.75" customHeight="1">
      <c r="J442" s="40"/>
      <c r="K442" s="40"/>
      <c r="L442" s="40"/>
      <c r="M442" s="40"/>
      <c r="N442" s="216"/>
      <c r="O442" s="216"/>
      <c r="P442" s="216"/>
    </row>
    <row r="443" spans="1:16" ht="15.75" customHeight="1">
      <c r="J443" s="40"/>
      <c r="K443" s="40"/>
      <c r="L443" s="40"/>
      <c r="M443" s="40"/>
      <c r="N443" s="216"/>
      <c r="O443" s="216"/>
      <c r="P443" s="216"/>
    </row>
    <row r="444" spans="1:16" ht="15.75" customHeight="1">
      <c r="J444" s="40"/>
      <c r="K444" s="40"/>
      <c r="L444" s="40"/>
      <c r="M444" s="40"/>
      <c r="N444" s="216"/>
      <c r="O444" s="216"/>
      <c r="P444" s="216"/>
    </row>
    <row r="445" spans="1:16" ht="15.75" customHeight="1">
      <c r="J445" s="40"/>
      <c r="K445" s="40"/>
      <c r="L445" s="40"/>
      <c r="M445" s="40"/>
      <c r="N445" s="216"/>
      <c r="O445" s="216"/>
      <c r="P445" s="216"/>
    </row>
    <row r="446" spans="1:16" ht="15.75" customHeight="1">
      <c r="J446" s="40"/>
      <c r="K446" s="40"/>
      <c r="L446" s="40"/>
      <c r="M446" s="40"/>
      <c r="N446" s="216"/>
      <c r="O446" s="216"/>
      <c r="P446" s="216"/>
    </row>
    <row r="447" spans="1:16" ht="15.75" customHeight="1">
      <c r="J447" s="40"/>
      <c r="K447" s="40"/>
      <c r="L447" s="40"/>
      <c r="M447" s="40"/>
      <c r="N447" s="216"/>
      <c r="O447" s="216"/>
      <c r="P447" s="216"/>
    </row>
    <row r="448" spans="1:16" ht="15.75" customHeight="1">
      <c r="J448" s="40"/>
      <c r="K448" s="40"/>
      <c r="L448" s="40"/>
      <c r="M448" s="40"/>
      <c r="N448" s="216"/>
      <c r="O448" s="216"/>
      <c r="P448" s="216"/>
    </row>
    <row r="449" spans="10:16" ht="15.75" customHeight="1">
      <c r="J449" s="40"/>
      <c r="K449" s="40"/>
      <c r="L449" s="40"/>
      <c r="M449" s="40"/>
      <c r="N449" s="216"/>
      <c r="O449" s="216"/>
      <c r="P449" s="216"/>
    </row>
    <row r="450" spans="10:16" ht="15.75" customHeight="1">
      <c r="J450" s="40"/>
      <c r="K450" s="40"/>
      <c r="L450" s="40"/>
      <c r="M450" s="40"/>
      <c r="N450" s="216"/>
      <c r="O450" s="216"/>
      <c r="P450" s="216"/>
    </row>
    <row r="451" spans="10:16" ht="15.75" customHeight="1">
      <c r="J451" s="40"/>
      <c r="K451" s="40"/>
      <c r="L451" s="40"/>
      <c r="M451" s="40"/>
      <c r="N451" s="216"/>
      <c r="O451" s="216"/>
      <c r="P451" s="216"/>
    </row>
    <row r="452" spans="10:16" ht="15.75" customHeight="1">
      <c r="J452" s="40"/>
      <c r="K452" s="40"/>
      <c r="L452" s="40"/>
      <c r="M452" s="40"/>
      <c r="N452" s="216"/>
      <c r="O452" s="216"/>
      <c r="P452" s="216"/>
    </row>
    <row r="453" spans="10:16" ht="15.75" customHeight="1">
      <c r="J453" s="40"/>
      <c r="K453" s="40"/>
      <c r="L453" s="40"/>
      <c r="M453" s="40"/>
      <c r="N453" s="216"/>
      <c r="O453" s="216"/>
      <c r="P453" s="216"/>
    </row>
    <row r="454" spans="10:16" ht="15.75" customHeight="1">
      <c r="J454" s="40"/>
      <c r="K454" s="40"/>
      <c r="L454" s="40"/>
      <c r="M454" s="40"/>
      <c r="N454" s="216"/>
      <c r="O454" s="216"/>
      <c r="P454" s="216"/>
    </row>
    <row r="455" spans="10:16" ht="15.75" customHeight="1">
      <c r="J455" s="40"/>
      <c r="K455" s="40"/>
      <c r="L455" s="40"/>
      <c r="M455" s="40"/>
      <c r="N455" s="216"/>
      <c r="O455" s="216"/>
      <c r="P455" s="216"/>
    </row>
    <row r="456" spans="10:16" ht="15.75" customHeight="1">
      <c r="J456" s="40"/>
      <c r="K456" s="40"/>
      <c r="L456" s="40"/>
      <c r="M456" s="40"/>
      <c r="N456" s="216"/>
      <c r="O456" s="216"/>
      <c r="P456" s="216"/>
    </row>
    <row r="457" spans="10:16" ht="15.75" customHeight="1">
      <c r="J457" s="40"/>
      <c r="K457" s="40"/>
      <c r="L457" s="40"/>
      <c r="M457" s="40"/>
      <c r="N457" s="216"/>
      <c r="O457" s="216"/>
      <c r="P457" s="216"/>
    </row>
    <row r="458" spans="10:16" ht="15.75" customHeight="1">
      <c r="J458" s="40"/>
      <c r="K458" s="40"/>
      <c r="L458" s="40"/>
      <c r="M458" s="40"/>
      <c r="N458" s="216"/>
      <c r="O458" s="216"/>
      <c r="P458" s="216"/>
    </row>
    <row r="459" spans="10:16" ht="15.75" customHeight="1">
      <c r="J459" s="40"/>
      <c r="K459" s="40"/>
      <c r="L459" s="40"/>
      <c r="M459" s="40"/>
      <c r="N459" s="216"/>
      <c r="O459" s="216"/>
      <c r="P459" s="216"/>
    </row>
    <row r="460" spans="10:16" ht="15.75" customHeight="1">
      <c r="J460" s="40"/>
      <c r="K460" s="40"/>
      <c r="L460" s="40"/>
      <c r="M460" s="40"/>
      <c r="N460" s="216"/>
      <c r="O460" s="216"/>
      <c r="P460" s="216"/>
    </row>
    <row r="461" spans="10:16" ht="15.75" customHeight="1">
      <c r="J461" s="40"/>
      <c r="K461" s="40"/>
      <c r="L461" s="40"/>
      <c r="M461" s="40"/>
      <c r="N461" s="216"/>
      <c r="O461" s="216"/>
      <c r="P461" s="216"/>
    </row>
    <row r="462" spans="10:16" ht="15.75" customHeight="1">
      <c r="J462" s="40"/>
      <c r="K462" s="40"/>
      <c r="L462" s="40"/>
      <c r="M462" s="40"/>
      <c r="N462" s="216"/>
      <c r="O462" s="216"/>
      <c r="P462" s="216"/>
    </row>
    <row r="463" spans="10:16" ht="15.75" customHeight="1">
      <c r="J463" s="40"/>
      <c r="K463" s="40"/>
      <c r="L463" s="40"/>
      <c r="M463" s="40"/>
      <c r="N463" s="216"/>
      <c r="O463" s="216"/>
      <c r="P463" s="216"/>
    </row>
    <row r="464" spans="10:16" ht="15.75" customHeight="1">
      <c r="J464" s="40"/>
      <c r="K464" s="40"/>
      <c r="L464" s="40"/>
      <c r="M464" s="40"/>
      <c r="N464" s="216"/>
      <c r="O464" s="216"/>
      <c r="P464" s="216"/>
    </row>
    <row r="465" spans="10:16" ht="15.75" customHeight="1">
      <c r="J465" s="40"/>
      <c r="K465" s="40"/>
      <c r="L465" s="40"/>
      <c r="M465" s="40"/>
      <c r="N465" s="216"/>
      <c r="O465" s="216"/>
      <c r="P465" s="216"/>
    </row>
    <row r="466" spans="10:16" ht="15.75" customHeight="1">
      <c r="J466" s="40"/>
      <c r="K466" s="40"/>
      <c r="L466" s="40"/>
      <c r="M466" s="40"/>
      <c r="N466" s="216"/>
      <c r="O466" s="216"/>
      <c r="P466" s="216"/>
    </row>
    <row r="467" spans="10:16" ht="15.75" customHeight="1">
      <c r="J467" s="40"/>
      <c r="K467" s="40"/>
      <c r="L467" s="40"/>
      <c r="M467" s="40"/>
      <c r="N467" s="216"/>
      <c r="O467" s="216"/>
      <c r="P467" s="216"/>
    </row>
    <row r="468" spans="10:16" ht="15.75" customHeight="1">
      <c r="J468" s="40"/>
      <c r="K468" s="40"/>
      <c r="L468" s="40"/>
      <c r="M468" s="40"/>
      <c r="N468" s="216"/>
      <c r="O468" s="216"/>
      <c r="P468" s="216"/>
    </row>
    <row r="469" spans="10:16" ht="15.75" customHeight="1">
      <c r="J469" s="40"/>
      <c r="K469" s="40"/>
      <c r="L469" s="40"/>
      <c r="M469" s="40"/>
      <c r="N469" s="216"/>
      <c r="O469" s="216"/>
      <c r="P469" s="216"/>
    </row>
    <row r="470" spans="10:16" ht="15.75" customHeight="1">
      <c r="J470" s="40"/>
      <c r="K470" s="40"/>
      <c r="L470" s="40"/>
      <c r="M470" s="40"/>
      <c r="N470" s="216"/>
      <c r="O470" s="216"/>
      <c r="P470" s="216"/>
    </row>
    <row r="471" spans="10:16" ht="15.75" customHeight="1">
      <c r="J471" s="40"/>
      <c r="K471" s="40"/>
      <c r="L471" s="40"/>
      <c r="M471" s="40"/>
      <c r="N471" s="216"/>
      <c r="O471" s="216"/>
      <c r="P471" s="216"/>
    </row>
    <row r="472" spans="10:16" ht="15.75" customHeight="1">
      <c r="J472" s="40"/>
      <c r="K472" s="40"/>
      <c r="L472" s="40"/>
      <c r="M472" s="40"/>
      <c r="N472" s="216"/>
      <c r="O472" s="216"/>
      <c r="P472" s="216"/>
    </row>
    <row r="473" spans="10:16" ht="15.75" customHeight="1">
      <c r="J473" s="40"/>
      <c r="K473" s="40"/>
      <c r="L473" s="40"/>
      <c r="M473" s="40"/>
      <c r="N473" s="216"/>
      <c r="O473" s="216"/>
      <c r="P473" s="216"/>
    </row>
    <row r="474" spans="10:16" ht="15.75" customHeight="1">
      <c r="J474" s="40"/>
      <c r="K474" s="40"/>
      <c r="L474" s="40"/>
      <c r="M474" s="40"/>
      <c r="N474" s="216"/>
      <c r="O474" s="216"/>
      <c r="P474" s="216"/>
    </row>
    <row r="475" spans="10:16" ht="15.75" customHeight="1">
      <c r="J475" s="40"/>
      <c r="K475" s="40"/>
      <c r="L475" s="40"/>
      <c r="M475" s="40"/>
      <c r="N475" s="216"/>
      <c r="O475" s="216"/>
      <c r="P475" s="216"/>
    </row>
    <row r="476" spans="10:16" ht="15.75" customHeight="1">
      <c r="J476" s="40"/>
      <c r="K476" s="40"/>
      <c r="L476" s="40"/>
      <c r="M476" s="40"/>
      <c r="N476" s="216"/>
      <c r="O476" s="216"/>
      <c r="P476" s="216"/>
    </row>
    <row r="477" spans="10:16" ht="15.75" customHeight="1">
      <c r="J477" s="40"/>
      <c r="K477" s="40"/>
      <c r="L477" s="40"/>
      <c r="M477" s="40"/>
      <c r="N477" s="216"/>
      <c r="O477" s="216"/>
      <c r="P477" s="216"/>
    </row>
    <row r="478" spans="10:16" ht="15.75" customHeight="1">
      <c r="J478" s="40"/>
      <c r="K478" s="40"/>
      <c r="L478" s="40"/>
      <c r="M478" s="40"/>
      <c r="N478" s="216"/>
      <c r="O478" s="216"/>
      <c r="P478" s="216"/>
    </row>
    <row r="479" spans="10:16" ht="15.75" customHeight="1">
      <c r="J479" s="40"/>
      <c r="K479" s="40"/>
      <c r="L479" s="40"/>
      <c r="M479" s="40"/>
      <c r="N479" s="216"/>
      <c r="O479" s="216"/>
      <c r="P479" s="216"/>
    </row>
    <row r="480" spans="10:16" ht="15.75" customHeight="1">
      <c r="J480" s="40"/>
      <c r="K480" s="40"/>
      <c r="L480" s="40"/>
      <c r="M480" s="40"/>
      <c r="N480" s="216"/>
      <c r="O480" s="216"/>
      <c r="P480" s="216"/>
    </row>
    <row r="481" spans="10:16" ht="15.75" customHeight="1">
      <c r="J481" s="40"/>
      <c r="K481" s="40"/>
      <c r="L481" s="40"/>
      <c r="M481" s="40"/>
      <c r="N481" s="216"/>
      <c r="O481" s="216"/>
      <c r="P481" s="216"/>
    </row>
    <row r="482" spans="10:16" ht="15.75" customHeight="1">
      <c r="J482" s="40"/>
      <c r="K482" s="40"/>
      <c r="L482" s="40"/>
      <c r="M482" s="40"/>
      <c r="N482" s="216"/>
      <c r="O482" s="216"/>
      <c r="P482" s="216"/>
    </row>
    <row r="483" spans="10:16" ht="15.75" customHeight="1">
      <c r="J483" s="40"/>
      <c r="K483" s="40"/>
      <c r="L483" s="40"/>
      <c r="M483" s="40"/>
      <c r="N483" s="216"/>
      <c r="O483" s="216"/>
      <c r="P483" s="216"/>
    </row>
    <row r="484" spans="10:16" ht="15.75" customHeight="1">
      <c r="J484" s="40"/>
      <c r="K484" s="40"/>
      <c r="L484" s="40"/>
      <c r="M484" s="40"/>
      <c r="N484" s="216"/>
      <c r="O484" s="216"/>
      <c r="P484" s="216"/>
    </row>
    <row r="485" spans="10:16" ht="15.75" customHeight="1">
      <c r="J485" s="40"/>
      <c r="K485" s="40"/>
      <c r="L485" s="40"/>
      <c r="M485" s="40"/>
      <c r="N485" s="216"/>
      <c r="O485" s="216"/>
      <c r="P485" s="216"/>
    </row>
    <row r="486" spans="10:16" ht="15.75" customHeight="1">
      <c r="J486" s="40"/>
      <c r="K486" s="40"/>
      <c r="L486" s="40"/>
      <c r="M486" s="40"/>
      <c r="N486" s="216"/>
      <c r="O486" s="216"/>
      <c r="P486" s="216"/>
    </row>
    <row r="487" spans="10:16" ht="15.75" customHeight="1">
      <c r="J487" s="40"/>
      <c r="K487" s="40"/>
      <c r="L487" s="40"/>
      <c r="M487" s="40"/>
      <c r="N487" s="216"/>
      <c r="O487" s="216"/>
      <c r="P487" s="216"/>
    </row>
    <row r="488" spans="10:16" ht="15.75" customHeight="1">
      <c r="J488" s="40"/>
      <c r="K488" s="40"/>
      <c r="L488" s="40"/>
      <c r="M488" s="40"/>
      <c r="N488" s="216"/>
      <c r="O488" s="216"/>
      <c r="P488" s="216"/>
    </row>
    <row r="489" spans="10:16" ht="15.75" customHeight="1">
      <c r="J489" s="40"/>
      <c r="K489" s="40"/>
      <c r="L489" s="40"/>
      <c r="M489" s="40"/>
    </row>
    <row r="490" spans="10:16" ht="15.75" customHeight="1">
      <c r="J490" s="40"/>
      <c r="K490" s="40"/>
      <c r="L490" s="40"/>
      <c r="M490" s="40"/>
    </row>
    <row r="491" spans="10:16" ht="15.75" customHeight="1">
      <c r="J491" s="40"/>
      <c r="K491" s="40"/>
      <c r="L491" s="40"/>
      <c r="M491" s="40"/>
    </row>
    <row r="492" spans="10:16" ht="15.75" customHeight="1">
      <c r="J492" s="40"/>
      <c r="K492" s="40"/>
      <c r="L492" s="40"/>
      <c r="M492" s="40"/>
    </row>
    <row r="493" spans="10:16" ht="15.75" customHeight="1">
      <c r="J493" s="40"/>
      <c r="K493" s="40"/>
      <c r="L493" s="40"/>
      <c r="M493" s="40"/>
    </row>
    <row r="494" spans="10:16" ht="15.75" customHeight="1">
      <c r="J494" s="40"/>
      <c r="K494" s="40"/>
      <c r="L494" s="40"/>
      <c r="M494" s="40"/>
    </row>
    <row r="513" spans="10:14" ht="15.75" customHeight="1">
      <c r="J513" s="62"/>
      <c r="K513" s="62"/>
      <c r="L513" s="62"/>
      <c r="M513" s="62"/>
      <c r="N513" s="62"/>
    </row>
    <row r="514" spans="10:14" ht="15.75" customHeight="1">
      <c r="J514" s="62"/>
      <c r="K514" s="62"/>
      <c r="L514" s="62"/>
      <c r="M514" s="62"/>
      <c r="N514" s="62"/>
    </row>
    <row r="515" spans="10:14" ht="15.75" customHeight="1">
      <c r="J515" s="4"/>
    </row>
    <row r="516" spans="10:14" ht="15.75" customHeight="1">
      <c r="J516" s="4"/>
    </row>
    <row r="517" spans="10:14" ht="15.75" customHeight="1">
      <c r="J517" s="4"/>
    </row>
    <row r="518" spans="10:14" ht="15.75" customHeight="1">
      <c r="J518" s="4"/>
    </row>
    <row r="519" spans="10:14" ht="15.75" customHeight="1">
      <c r="J519" s="4"/>
    </row>
  </sheetData>
  <sheetProtection password="CC65" sheet="1" objects="1" scenarios="1"/>
  <customSheetViews>
    <customSheetView guid="{66EEAE76-60C7-4ED6-A27D-287753698E8C}" showPageBreaks="1" topLeftCell="A88">
      <selection activeCell="A97" sqref="A97:H100"/>
      <pageMargins left="0.7" right="0.7" top="0.75" bottom="0.75" header="0.3" footer="0.3"/>
      <pageSetup orientation="portrait" horizontalDpi="300" verticalDpi="300" r:id="rId1"/>
    </customSheetView>
  </customSheetViews>
  <mergeCells count="817">
    <mergeCell ref="A20:D20"/>
    <mergeCell ref="A18:D18"/>
    <mergeCell ref="A19:D19"/>
    <mergeCell ref="A431:H434"/>
    <mergeCell ref="A435:H435"/>
    <mergeCell ref="A137:D137"/>
    <mergeCell ref="G137:H137"/>
    <mergeCell ref="G227:H227"/>
    <mergeCell ref="G285:H285"/>
    <mergeCell ref="G327:H327"/>
    <mergeCell ref="G417:H417"/>
    <mergeCell ref="A203:D203"/>
    <mergeCell ref="A204:D204"/>
    <mergeCell ref="A205:D205"/>
    <mergeCell ref="A206:D206"/>
    <mergeCell ref="A141:D141"/>
    <mergeCell ref="A154:D154"/>
    <mergeCell ref="A275:D275"/>
    <mergeCell ref="G275:H275"/>
    <mergeCell ref="A280:D280"/>
    <mergeCell ref="G280:H280"/>
    <mergeCell ref="A197:D197"/>
    <mergeCell ref="A428:H430"/>
    <mergeCell ref="E2:H3"/>
    <mergeCell ref="A253:D253"/>
    <mergeCell ref="G253:H253"/>
    <mergeCell ref="A256:D256"/>
    <mergeCell ref="G256:H256"/>
    <mergeCell ref="G127:H127"/>
    <mergeCell ref="A17:D17"/>
    <mergeCell ref="G17:H17"/>
    <mergeCell ref="G229:H229"/>
    <mergeCell ref="G231:H231"/>
    <mergeCell ref="G176:H176"/>
    <mergeCell ref="G174:H174"/>
    <mergeCell ref="G173:H173"/>
    <mergeCell ref="G129:H129"/>
    <mergeCell ref="G128:H128"/>
    <mergeCell ref="A229:D229"/>
    <mergeCell ref="G196:H196"/>
    <mergeCell ref="G126:H126"/>
    <mergeCell ref="G18:H18"/>
    <mergeCell ref="A149:D149"/>
    <mergeCell ref="A150:D150"/>
    <mergeCell ref="A151:D151"/>
    <mergeCell ref="A152:D152"/>
    <mergeCell ref="A153:D153"/>
    <mergeCell ref="A175:D175"/>
    <mergeCell ref="A178:D178"/>
    <mergeCell ref="A180:D180"/>
    <mergeCell ref="A181:D181"/>
    <mergeCell ref="A270:D270"/>
    <mergeCell ref="G270:H270"/>
    <mergeCell ref="G272:H272"/>
    <mergeCell ref="A273:D273"/>
    <mergeCell ref="G273:H273"/>
    <mergeCell ref="A258:D258"/>
    <mergeCell ref="G258:H258"/>
    <mergeCell ref="A259:D259"/>
    <mergeCell ref="G259:H259"/>
    <mergeCell ref="G269:H269"/>
    <mergeCell ref="A261:D261"/>
    <mergeCell ref="A265:D265"/>
    <mergeCell ref="A266:D266"/>
    <mergeCell ref="A267:D267"/>
    <mergeCell ref="A268:D268"/>
    <mergeCell ref="A271:D271"/>
    <mergeCell ref="G197:H197"/>
    <mergeCell ref="A27:D27"/>
    <mergeCell ref="A28:D28"/>
    <mergeCell ref="A29:D29"/>
    <mergeCell ref="A30:D30"/>
    <mergeCell ref="A236:D236"/>
    <mergeCell ref="A237:D237"/>
    <mergeCell ref="A238:D238"/>
    <mergeCell ref="A202:D202"/>
    <mergeCell ref="A132:D132"/>
    <mergeCell ref="A133:D133"/>
    <mergeCell ref="A142:D142"/>
    <mergeCell ref="A143:D143"/>
    <mergeCell ref="A144:D144"/>
    <mergeCell ref="A145:D145"/>
    <mergeCell ref="A146:D146"/>
    <mergeCell ref="A147:D147"/>
    <mergeCell ref="A148:D148"/>
    <mergeCell ref="A157:D157"/>
    <mergeCell ref="A158:D158"/>
    <mergeCell ref="A159:D159"/>
    <mergeCell ref="A169:D169"/>
    <mergeCell ref="A170:D170"/>
    <mergeCell ref="A171:D171"/>
    <mergeCell ref="A172:D172"/>
    <mergeCell ref="A233:D233"/>
    <mergeCell ref="A234:D234"/>
    <mergeCell ref="A281:D281"/>
    <mergeCell ref="A262:D262"/>
    <mergeCell ref="A21:D21"/>
    <mergeCell ref="A22:D22"/>
    <mergeCell ref="A23:D23"/>
    <mergeCell ref="A232:D232"/>
    <mergeCell ref="A235:D235"/>
    <mergeCell ref="A196:D196"/>
    <mergeCell ref="A174:D174"/>
    <mergeCell ref="A177:D177"/>
    <mergeCell ref="A173:D173"/>
    <mergeCell ref="A128:D128"/>
    <mergeCell ref="A129:D129"/>
    <mergeCell ref="A134:D134"/>
    <mergeCell ref="A135:D135"/>
    <mergeCell ref="A136:D136"/>
    <mergeCell ref="A138:D138"/>
    <mergeCell ref="A139:D139"/>
    <mergeCell ref="A140:D140"/>
    <mergeCell ref="A24:D24"/>
    <mergeCell ref="A25:D25"/>
    <mergeCell ref="A26:D26"/>
    <mergeCell ref="A221:D221"/>
    <mergeCell ref="A222:D222"/>
    <mergeCell ref="A223:D223"/>
    <mergeCell ref="A224:D224"/>
    <mergeCell ref="A225:D225"/>
    <mergeCell ref="A226:D226"/>
    <mergeCell ref="A228:D228"/>
    <mergeCell ref="A219:D219"/>
    <mergeCell ref="G232:H232"/>
    <mergeCell ref="A230:D230"/>
    <mergeCell ref="G297:H297"/>
    <mergeCell ref="A322:D322"/>
    <mergeCell ref="G322:H322"/>
    <mergeCell ref="A336:D336"/>
    <mergeCell ref="G336:H336"/>
    <mergeCell ref="A291:D291"/>
    <mergeCell ref="G291:H291"/>
    <mergeCell ref="A293:D293"/>
    <mergeCell ref="G293:H293"/>
    <mergeCell ref="A294:D294"/>
    <mergeCell ref="G294:H294"/>
    <mergeCell ref="A301:D301"/>
    <mergeCell ref="A302:D302"/>
    <mergeCell ref="A303:D303"/>
    <mergeCell ref="A304:D304"/>
    <mergeCell ref="A305:D305"/>
    <mergeCell ref="A306:D306"/>
    <mergeCell ref="A307:D307"/>
    <mergeCell ref="A308:D308"/>
    <mergeCell ref="A309:D309"/>
    <mergeCell ref="A310:D310"/>
    <mergeCell ref="A295:D295"/>
    <mergeCell ref="A296:D296"/>
    <mergeCell ref="A298:D298"/>
    <mergeCell ref="A377:D377"/>
    <mergeCell ref="A378:D378"/>
    <mergeCell ref="A379:D379"/>
    <mergeCell ref="A423:D423"/>
    <mergeCell ref="G389:H389"/>
    <mergeCell ref="A383:D383"/>
    <mergeCell ref="G383:H383"/>
    <mergeCell ref="A384:D384"/>
    <mergeCell ref="G384:H384"/>
    <mergeCell ref="A380:D380"/>
    <mergeCell ref="G380:H380"/>
    <mergeCell ref="A381:D381"/>
    <mergeCell ref="G381:H381"/>
    <mergeCell ref="G420:H420"/>
    <mergeCell ref="A419:D419"/>
    <mergeCell ref="G419:H419"/>
    <mergeCell ref="A385:D385"/>
    <mergeCell ref="G385:H385"/>
    <mergeCell ref="A386:D386"/>
    <mergeCell ref="G386:H386"/>
    <mergeCell ref="A387:D387"/>
    <mergeCell ref="G387:H387"/>
    <mergeCell ref="A395:D395"/>
    <mergeCell ref="G395:H395"/>
    <mergeCell ref="A368:D368"/>
    <mergeCell ref="A369:D369"/>
    <mergeCell ref="A370:D370"/>
    <mergeCell ref="A371:D371"/>
    <mergeCell ref="A372:D372"/>
    <mergeCell ref="A373:D373"/>
    <mergeCell ref="A374:D374"/>
    <mergeCell ref="A375:D375"/>
    <mergeCell ref="A376:D376"/>
    <mergeCell ref="A365:D365"/>
    <mergeCell ref="G365:H365"/>
    <mergeCell ref="G356:H356"/>
    <mergeCell ref="G357:H357"/>
    <mergeCell ref="A358:D358"/>
    <mergeCell ref="G358:H358"/>
    <mergeCell ref="A359:D359"/>
    <mergeCell ref="G359:H359"/>
    <mergeCell ref="A367:D367"/>
    <mergeCell ref="A366:D366"/>
    <mergeCell ref="G366:H366"/>
    <mergeCell ref="A356:D356"/>
    <mergeCell ref="A357:D357"/>
    <mergeCell ref="G363:H363"/>
    <mergeCell ref="G364:H364"/>
    <mergeCell ref="G367:H367"/>
    <mergeCell ref="A427:H427"/>
    <mergeCell ref="J16:M16"/>
    <mergeCell ref="J17:M17"/>
    <mergeCell ref="J18:M18"/>
    <mergeCell ref="J126:M126"/>
    <mergeCell ref="J127:M127"/>
    <mergeCell ref="J128:M128"/>
    <mergeCell ref="G19:H19"/>
    <mergeCell ref="G20:H20"/>
    <mergeCell ref="G106:H106"/>
    <mergeCell ref="G121:H121"/>
    <mergeCell ref="G125:H125"/>
    <mergeCell ref="G21:H21"/>
    <mergeCell ref="G421:H421"/>
    <mergeCell ref="G422:H422"/>
    <mergeCell ref="G423:H423"/>
    <mergeCell ref="A421:D421"/>
    <mergeCell ref="A422:D422"/>
    <mergeCell ref="G424:H424"/>
    <mergeCell ref="G22:H22"/>
    <mergeCell ref="G23:H23"/>
    <mergeCell ref="G24:H24"/>
    <mergeCell ref="G25:H25"/>
    <mergeCell ref="A389:D389"/>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 ref="G62:H62"/>
    <mergeCell ref="G63:H63"/>
    <mergeCell ref="G64:H64"/>
    <mergeCell ref="G65:H65"/>
    <mergeCell ref="G67:H67"/>
    <mergeCell ref="G68:H68"/>
    <mergeCell ref="G69:H69"/>
    <mergeCell ref="G70:H70"/>
    <mergeCell ref="G71:H71"/>
    <mergeCell ref="G66:H66"/>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1:H91"/>
    <mergeCell ref="G92:H92"/>
    <mergeCell ref="G93:H93"/>
    <mergeCell ref="G94:H94"/>
    <mergeCell ref="G105:H105"/>
    <mergeCell ref="G95:H95"/>
    <mergeCell ref="G96:H96"/>
    <mergeCell ref="G97:H97"/>
    <mergeCell ref="G98:H98"/>
    <mergeCell ref="G99:H99"/>
    <mergeCell ref="G100:H100"/>
    <mergeCell ref="G101:H101"/>
    <mergeCell ref="G103:H103"/>
    <mergeCell ref="G104:H104"/>
    <mergeCell ref="G102:H102"/>
    <mergeCell ref="G108:H108"/>
    <mergeCell ref="G109:H109"/>
    <mergeCell ref="G110:H110"/>
    <mergeCell ref="G111:H111"/>
    <mergeCell ref="G112:H112"/>
    <mergeCell ref="G113:H113"/>
    <mergeCell ref="G116:H116"/>
    <mergeCell ref="G117:H117"/>
    <mergeCell ref="G118:H118"/>
    <mergeCell ref="G119:H119"/>
    <mergeCell ref="G120:H120"/>
    <mergeCell ref="G107:H107"/>
    <mergeCell ref="A69:D69"/>
    <mergeCell ref="A70:D70"/>
    <mergeCell ref="A71:D71"/>
    <mergeCell ref="A72:D72"/>
    <mergeCell ref="A73:D73"/>
    <mergeCell ref="A74:D74"/>
    <mergeCell ref="A75:D75"/>
    <mergeCell ref="G90:H90"/>
    <mergeCell ref="A83:D83"/>
    <mergeCell ref="A84:D84"/>
    <mergeCell ref="A85:D85"/>
    <mergeCell ref="A86:D86"/>
    <mergeCell ref="A87:D87"/>
    <mergeCell ref="A88:D88"/>
    <mergeCell ref="A89:D89"/>
    <mergeCell ref="A90:D90"/>
    <mergeCell ref="A91:D91"/>
    <mergeCell ref="A92:D92"/>
    <mergeCell ref="A93:D93"/>
    <mergeCell ref="A94:D94"/>
    <mergeCell ref="A95:D95"/>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76:D76"/>
    <mergeCell ref="A77:D77"/>
    <mergeCell ref="A78:D78"/>
    <mergeCell ref="A79:D79"/>
    <mergeCell ref="A80:D80"/>
    <mergeCell ref="A81:D81"/>
    <mergeCell ref="A82:D82"/>
    <mergeCell ref="A96:D96"/>
    <mergeCell ref="A97:D97"/>
    <mergeCell ref="A98:D98"/>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113:D113"/>
    <mergeCell ref="A114:D114"/>
    <mergeCell ref="A115:D115"/>
    <mergeCell ref="A116:D116"/>
    <mergeCell ref="A117:D117"/>
    <mergeCell ref="A118:D118"/>
    <mergeCell ref="A119:D119"/>
    <mergeCell ref="A120:D120"/>
    <mergeCell ref="A121:D121"/>
    <mergeCell ref="A122:D122"/>
    <mergeCell ref="A123:D123"/>
    <mergeCell ref="A124:D124"/>
    <mergeCell ref="A125:D125"/>
    <mergeCell ref="A130:D130"/>
    <mergeCell ref="A131:D131"/>
    <mergeCell ref="A126:D126"/>
    <mergeCell ref="A127:D127"/>
    <mergeCell ref="A155:D155"/>
    <mergeCell ref="A156:D156"/>
    <mergeCell ref="A160:D160"/>
    <mergeCell ref="A161:D161"/>
    <mergeCell ref="A162:D162"/>
    <mergeCell ref="A163:D163"/>
    <mergeCell ref="A164:D164"/>
    <mergeCell ref="A165:D165"/>
    <mergeCell ref="A166:D166"/>
    <mergeCell ref="A167:D167"/>
    <mergeCell ref="A168:D168"/>
    <mergeCell ref="A179:D179"/>
    <mergeCell ref="A182:D182"/>
    <mergeCell ref="A183:D183"/>
    <mergeCell ref="A184:D184"/>
    <mergeCell ref="A185:D185"/>
    <mergeCell ref="A186:D186"/>
    <mergeCell ref="A187:D187"/>
    <mergeCell ref="A188:D188"/>
    <mergeCell ref="A189:D189"/>
    <mergeCell ref="A190:D190"/>
    <mergeCell ref="A191:D191"/>
    <mergeCell ref="A192:D192"/>
    <mergeCell ref="A193:D193"/>
    <mergeCell ref="A194:D194"/>
    <mergeCell ref="A195:D195"/>
    <mergeCell ref="A198:D198"/>
    <mergeCell ref="A199:D199"/>
    <mergeCell ref="A200:D200"/>
    <mergeCell ref="A201:D201"/>
    <mergeCell ref="A207:D207"/>
    <mergeCell ref="A208:D208"/>
    <mergeCell ref="A209:D209"/>
    <mergeCell ref="A210:D210"/>
    <mergeCell ref="A211:D211"/>
    <mergeCell ref="A212:D212"/>
    <mergeCell ref="A213:D213"/>
    <mergeCell ref="A214:D214"/>
    <mergeCell ref="A215:D215"/>
    <mergeCell ref="A216:D216"/>
    <mergeCell ref="A217:D217"/>
    <mergeCell ref="A218:D218"/>
    <mergeCell ref="A220:D220"/>
    <mergeCell ref="A263:D263"/>
    <mergeCell ref="A254:D254"/>
    <mergeCell ref="A255:D255"/>
    <mergeCell ref="A239:D239"/>
    <mergeCell ref="A240:D240"/>
    <mergeCell ref="A241:D241"/>
    <mergeCell ref="A242:D242"/>
    <mergeCell ref="A243:D243"/>
    <mergeCell ref="A244:D244"/>
    <mergeCell ref="A245:D245"/>
    <mergeCell ref="A246:D246"/>
    <mergeCell ref="A247:D247"/>
    <mergeCell ref="A248:D248"/>
    <mergeCell ref="A249:D249"/>
    <mergeCell ref="A250:D250"/>
    <mergeCell ref="A251:D251"/>
    <mergeCell ref="A252:D252"/>
    <mergeCell ref="A257:D257"/>
    <mergeCell ref="A260:D260"/>
    <mergeCell ref="A274:D274"/>
    <mergeCell ref="A276:D276"/>
    <mergeCell ref="A277:D277"/>
    <mergeCell ref="A269:D269"/>
    <mergeCell ref="A278:D278"/>
    <mergeCell ref="A279:D279"/>
    <mergeCell ref="A282:D282"/>
    <mergeCell ref="A288:D288"/>
    <mergeCell ref="A292:D292"/>
    <mergeCell ref="A287:D287"/>
    <mergeCell ref="A283:D283"/>
    <mergeCell ref="A284:D284"/>
    <mergeCell ref="A286:D286"/>
    <mergeCell ref="A299:D299"/>
    <mergeCell ref="A297:D297"/>
    <mergeCell ref="A300:D300"/>
    <mergeCell ref="A290:D290"/>
    <mergeCell ref="A320:D320"/>
    <mergeCell ref="A321:D321"/>
    <mergeCell ref="A323:D323"/>
    <mergeCell ref="A324:D324"/>
    <mergeCell ref="A325:D325"/>
    <mergeCell ref="A326:D326"/>
    <mergeCell ref="A328:D328"/>
    <mergeCell ref="A311:D311"/>
    <mergeCell ref="A312:D312"/>
    <mergeCell ref="A313:D313"/>
    <mergeCell ref="A314:D314"/>
    <mergeCell ref="A315:D315"/>
    <mergeCell ref="A316:D316"/>
    <mergeCell ref="A317:D317"/>
    <mergeCell ref="A318:D318"/>
    <mergeCell ref="A319:D319"/>
    <mergeCell ref="A355:D355"/>
    <mergeCell ref="A360:D360"/>
    <mergeCell ref="A362:D362"/>
    <mergeCell ref="A363:D363"/>
    <mergeCell ref="A364:D364"/>
    <mergeCell ref="A330:D330"/>
    <mergeCell ref="A331:D331"/>
    <mergeCell ref="A332:D332"/>
    <mergeCell ref="A333:D333"/>
    <mergeCell ref="A334:D334"/>
    <mergeCell ref="A335:D335"/>
    <mergeCell ref="A338:D338"/>
    <mergeCell ref="A361:D361"/>
    <mergeCell ref="A349:D349"/>
    <mergeCell ref="A354:D354"/>
    <mergeCell ref="A337:D337"/>
    <mergeCell ref="A340:D340"/>
    <mergeCell ref="A341:D341"/>
    <mergeCell ref="A342:D342"/>
    <mergeCell ref="A352:D352"/>
    <mergeCell ref="A343:D343"/>
    <mergeCell ref="A351:D351"/>
    <mergeCell ref="A344:D344"/>
    <mergeCell ref="A345:D345"/>
    <mergeCell ref="A382:D382"/>
    <mergeCell ref="A388:D388"/>
    <mergeCell ref="A390:D390"/>
    <mergeCell ref="A391:D391"/>
    <mergeCell ref="A392:D392"/>
    <mergeCell ref="A393:D393"/>
    <mergeCell ref="A394:D394"/>
    <mergeCell ref="A396:D396"/>
    <mergeCell ref="A397:D397"/>
    <mergeCell ref="A409:D409"/>
    <mergeCell ref="A410:D410"/>
    <mergeCell ref="A411:D411"/>
    <mergeCell ref="A412:D412"/>
    <mergeCell ref="A413:D413"/>
    <mergeCell ref="A414:D414"/>
    <mergeCell ref="A415:D415"/>
    <mergeCell ref="A398:D398"/>
    <mergeCell ref="A399:D399"/>
    <mergeCell ref="A400:D400"/>
    <mergeCell ref="A401:D401"/>
    <mergeCell ref="A402:D402"/>
    <mergeCell ref="A403:D403"/>
    <mergeCell ref="A404:D404"/>
    <mergeCell ref="A405:D405"/>
    <mergeCell ref="A406:D406"/>
    <mergeCell ref="A416:D416"/>
    <mergeCell ref="A418:D418"/>
    <mergeCell ref="A420:D420"/>
    <mergeCell ref="A424:D424"/>
    <mergeCell ref="G114:H114"/>
    <mergeCell ref="G115:H115"/>
    <mergeCell ref="G122:H122"/>
    <mergeCell ref="G123:H123"/>
    <mergeCell ref="G124:H124"/>
    <mergeCell ref="G130:H130"/>
    <mergeCell ref="G131:H131"/>
    <mergeCell ref="G132:H132"/>
    <mergeCell ref="G133:H133"/>
    <mergeCell ref="G134:H134"/>
    <mergeCell ref="G135:H135"/>
    <mergeCell ref="G136:H136"/>
    <mergeCell ref="G138:H138"/>
    <mergeCell ref="G139:H139"/>
    <mergeCell ref="G140:H140"/>
    <mergeCell ref="G141:H141"/>
    <mergeCell ref="G142:H142"/>
    <mergeCell ref="G143:H143"/>
    <mergeCell ref="A407:D407"/>
    <mergeCell ref="A408:D408"/>
    <mergeCell ref="G144:H144"/>
    <mergeCell ref="G147:H147"/>
    <mergeCell ref="G148:H148"/>
    <mergeCell ref="G149:H149"/>
    <mergeCell ref="G150:H150"/>
    <mergeCell ref="G145:H145"/>
    <mergeCell ref="G146:H146"/>
    <mergeCell ref="G151:H151"/>
    <mergeCell ref="G152:H152"/>
    <mergeCell ref="G153:H153"/>
    <mergeCell ref="G154:H154"/>
    <mergeCell ref="G155:H155"/>
    <mergeCell ref="G156:H156"/>
    <mergeCell ref="G157:H157"/>
    <mergeCell ref="G158:H158"/>
    <mergeCell ref="G159:H159"/>
    <mergeCell ref="G161:H161"/>
    <mergeCell ref="G162:H162"/>
    <mergeCell ref="G160:H160"/>
    <mergeCell ref="G163:H163"/>
    <mergeCell ref="G164:H164"/>
    <mergeCell ref="G165:H165"/>
    <mergeCell ref="G166:H166"/>
    <mergeCell ref="G167:H167"/>
    <mergeCell ref="G168:H168"/>
    <mergeCell ref="G169:H169"/>
    <mergeCell ref="G170:H170"/>
    <mergeCell ref="G171:H171"/>
    <mergeCell ref="G172:H172"/>
    <mergeCell ref="G178:H178"/>
    <mergeCell ref="G180:H180"/>
    <mergeCell ref="G181:H181"/>
    <mergeCell ref="G182:H182"/>
    <mergeCell ref="G183:H183"/>
    <mergeCell ref="G184:H184"/>
    <mergeCell ref="G185:H185"/>
    <mergeCell ref="G186:H186"/>
    <mergeCell ref="G179:H179"/>
    <mergeCell ref="G177:H177"/>
    <mergeCell ref="G187:H187"/>
    <mergeCell ref="G188:H188"/>
    <mergeCell ref="G189:H189"/>
    <mergeCell ref="G190:H190"/>
    <mergeCell ref="G191:H191"/>
    <mergeCell ref="G192:H192"/>
    <mergeCell ref="G193:H193"/>
    <mergeCell ref="G194:H194"/>
    <mergeCell ref="G195:H195"/>
    <mergeCell ref="G198:H198"/>
    <mergeCell ref="G199:H199"/>
    <mergeCell ref="G200:H200"/>
    <mergeCell ref="G201:H201"/>
    <mergeCell ref="G202:H202"/>
    <mergeCell ref="G203:H203"/>
    <mergeCell ref="G204:H204"/>
    <mergeCell ref="G205:H205"/>
    <mergeCell ref="G206:H206"/>
    <mergeCell ref="G207:H207"/>
    <mergeCell ref="G208:H208"/>
    <mergeCell ref="G209:H209"/>
    <mergeCell ref="G210:H210"/>
    <mergeCell ref="G211:H211"/>
    <mergeCell ref="G212:H212"/>
    <mergeCell ref="G213:H213"/>
    <mergeCell ref="G214:H214"/>
    <mergeCell ref="G215:H215"/>
    <mergeCell ref="G216:H216"/>
    <mergeCell ref="G217:H217"/>
    <mergeCell ref="G218:H218"/>
    <mergeCell ref="G220:H220"/>
    <mergeCell ref="G221:H221"/>
    <mergeCell ref="G222:H222"/>
    <mergeCell ref="G223:H223"/>
    <mergeCell ref="G224:H224"/>
    <mergeCell ref="G225:H225"/>
    <mergeCell ref="G219:H219"/>
    <mergeCell ref="G226:H226"/>
    <mergeCell ref="G228:H228"/>
    <mergeCell ref="G233:H233"/>
    <mergeCell ref="G234:H234"/>
    <mergeCell ref="G236:H236"/>
    <mergeCell ref="G237:H237"/>
    <mergeCell ref="G238:H238"/>
    <mergeCell ref="G239:H239"/>
    <mergeCell ref="G240:H240"/>
    <mergeCell ref="G235:H235"/>
    <mergeCell ref="G241:H241"/>
    <mergeCell ref="G242:H242"/>
    <mergeCell ref="G243:H243"/>
    <mergeCell ref="G244:H244"/>
    <mergeCell ref="G245:H245"/>
    <mergeCell ref="G246:H246"/>
    <mergeCell ref="G247:H247"/>
    <mergeCell ref="G248:H248"/>
    <mergeCell ref="G249:H249"/>
    <mergeCell ref="G250:H250"/>
    <mergeCell ref="G251:H251"/>
    <mergeCell ref="G252:H252"/>
    <mergeCell ref="G257:H257"/>
    <mergeCell ref="G260:H260"/>
    <mergeCell ref="G265:H265"/>
    <mergeCell ref="G266:H266"/>
    <mergeCell ref="G267:H267"/>
    <mergeCell ref="G268:H268"/>
    <mergeCell ref="G264:H264"/>
    <mergeCell ref="G274:H274"/>
    <mergeCell ref="G276:H276"/>
    <mergeCell ref="G277:H277"/>
    <mergeCell ref="G278:H278"/>
    <mergeCell ref="G279:H279"/>
    <mergeCell ref="G282:H282"/>
    <mergeCell ref="G292:H292"/>
    <mergeCell ref="G295:H295"/>
    <mergeCell ref="G296:H296"/>
    <mergeCell ref="G290:H290"/>
    <mergeCell ref="G289:H289"/>
    <mergeCell ref="G281:H281"/>
    <mergeCell ref="G287:H287"/>
    <mergeCell ref="G283:H283"/>
    <mergeCell ref="G284:H284"/>
    <mergeCell ref="G286:H286"/>
    <mergeCell ref="G298:H298"/>
    <mergeCell ref="G299:H299"/>
    <mergeCell ref="G300:H300"/>
    <mergeCell ref="G301:H301"/>
    <mergeCell ref="G302:H302"/>
    <mergeCell ref="G303:H303"/>
    <mergeCell ref="G304:H304"/>
    <mergeCell ref="G305:H305"/>
    <mergeCell ref="G306:H306"/>
    <mergeCell ref="G307:H307"/>
    <mergeCell ref="G308:H308"/>
    <mergeCell ref="G309:H309"/>
    <mergeCell ref="G310:H310"/>
    <mergeCell ref="G311:H311"/>
    <mergeCell ref="G312:H312"/>
    <mergeCell ref="G313:H313"/>
    <mergeCell ref="G314:H314"/>
    <mergeCell ref="G315:H315"/>
    <mergeCell ref="G316:H316"/>
    <mergeCell ref="G317:H317"/>
    <mergeCell ref="G318:H318"/>
    <mergeCell ref="G319:H319"/>
    <mergeCell ref="G320:H320"/>
    <mergeCell ref="G321:H321"/>
    <mergeCell ref="G323:H323"/>
    <mergeCell ref="G324:H324"/>
    <mergeCell ref="G325:H325"/>
    <mergeCell ref="A353:D353"/>
    <mergeCell ref="G353:H353"/>
    <mergeCell ref="A346:D346"/>
    <mergeCell ref="A347:D347"/>
    <mergeCell ref="A348:D348"/>
    <mergeCell ref="A350:D350"/>
    <mergeCell ref="G326:H326"/>
    <mergeCell ref="G330:H330"/>
    <mergeCell ref="G331:H331"/>
    <mergeCell ref="G332:H332"/>
    <mergeCell ref="G333:H333"/>
    <mergeCell ref="G334:H334"/>
    <mergeCell ref="G335:H335"/>
    <mergeCell ref="G328:H328"/>
    <mergeCell ref="G329:H329"/>
    <mergeCell ref="A329:D329"/>
    <mergeCell ref="G349:H349"/>
    <mergeCell ref="G351:H351"/>
    <mergeCell ref="G343:H343"/>
    <mergeCell ref="G337:H337"/>
    <mergeCell ref="G339:H339"/>
    <mergeCell ref="G340:H340"/>
    <mergeCell ref="G341:H341"/>
    <mergeCell ref="G342:H342"/>
    <mergeCell ref="G352:H352"/>
    <mergeCell ref="G360:H360"/>
    <mergeCell ref="G362:H362"/>
    <mergeCell ref="G344:H344"/>
    <mergeCell ref="G345:H345"/>
    <mergeCell ref="G346:H346"/>
    <mergeCell ref="G347:H347"/>
    <mergeCell ref="G348:H348"/>
    <mergeCell ref="G350:H350"/>
    <mergeCell ref="G354:H354"/>
    <mergeCell ref="G368:H368"/>
    <mergeCell ref="G369:H369"/>
    <mergeCell ref="G371:H371"/>
    <mergeCell ref="G372:H372"/>
    <mergeCell ref="G361:H361"/>
    <mergeCell ref="G373:H373"/>
    <mergeCell ref="G374:H374"/>
    <mergeCell ref="G375:H375"/>
    <mergeCell ref="G376:H376"/>
    <mergeCell ref="G377:H377"/>
    <mergeCell ref="G378:H378"/>
    <mergeCell ref="G379:H379"/>
    <mergeCell ref="G370:H370"/>
    <mergeCell ref="G382:H382"/>
    <mergeCell ref="G405:H405"/>
    <mergeCell ref="G407:H407"/>
    <mergeCell ref="G408:H408"/>
    <mergeCell ref="G410:H410"/>
    <mergeCell ref="G411:H411"/>
    <mergeCell ref="G412:H412"/>
    <mergeCell ref="G388:H388"/>
    <mergeCell ref="G390:H390"/>
    <mergeCell ref="G392:H392"/>
    <mergeCell ref="G393:H393"/>
    <mergeCell ref="G394:H394"/>
    <mergeCell ref="G396:H396"/>
    <mergeCell ref="G391:H391"/>
    <mergeCell ref="G397:H397"/>
    <mergeCell ref="G398:H398"/>
    <mergeCell ref="G418:H418"/>
    <mergeCell ref="G355:H355"/>
    <mergeCell ref="G338:H338"/>
    <mergeCell ref="G288:H288"/>
    <mergeCell ref="G271:H271"/>
    <mergeCell ref="G230:H230"/>
    <mergeCell ref="G175:H175"/>
    <mergeCell ref="G262:H262"/>
    <mergeCell ref="G261:H261"/>
    <mergeCell ref="G263:H263"/>
    <mergeCell ref="G254:H254"/>
    <mergeCell ref="G255:H255"/>
    <mergeCell ref="G413:H413"/>
    <mergeCell ref="G415:H415"/>
    <mergeCell ref="G416:H416"/>
    <mergeCell ref="G399:H399"/>
    <mergeCell ref="G402:H402"/>
    <mergeCell ref="G404:H404"/>
    <mergeCell ref="G406:H406"/>
    <mergeCell ref="G409:H409"/>
    <mergeCell ref="G414:H414"/>
    <mergeCell ref="G400:H400"/>
    <mergeCell ref="G401:H401"/>
    <mergeCell ref="G403:H403"/>
  </mergeCells>
  <hyperlinks>
    <hyperlink ref="A15" r:id="rId2"/>
    <hyperlink ref="A14" r:id="rId3"/>
  </hyperlinks>
  <pageMargins left="0.7" right="0.7" top="0.75" bottom="0.75" header="0.3" footer="0.3"/>
  <pageSetup scale="65" orientation="portrait" horizontalDpi="300" verticalDpi="300" r:id="rId4"/>
  <rowBreaks count="7" manualBreakCount="7">
    <brk id="53" max="7" man="1"/>
    <brk id="106" max="16383" man="1"/>
    <brk id="163" max="7" man="1"/>
    <brk id="211" max="7" man="1"/>
    <brk id="263" max="7" man="1"/>
    <brk id="320" max="7" man="1"/>
    <brk id="382" max="7" man="1"/>
  </rowBreaks>
  <colBreaks count="1" manualBreakCount="1">
    <brk id="8" max="1048575" man="1"/>
  </colBreaks>
  <drawing r:id="rId5"/>
</worksheet>
</file>

<file path=xl/worksheets/sheet3.xml><?xml version="1.0" encoding="utf-8"?>
<worksheet xmlns="http://schemas.openxmlformats.org/spreadsheetml/2006/main" xmlns:r="http://schemas.openxmlformats.org/officeDocument/2006/relationships">
  <dimension ref="A1:R344"/>
  <sheetViews>
    <sheetView topLeftCell="A331" zoomScaleNormal="100" workbookViewId="0">
      <selection activeCell="A337" sqref="A337:H339"/>
    </sheetView>
  </sheetViews>
  <sheetFormatPr baseColWidth="10" defaultColWidth="13" defaultRowHeight="15.75" customHeight="1"/>
  <cols>
    <col min="1" max="3" width="13" style="2"/>
    <col min="4" max="4" width="20.1796875" style="2" customWidth="1"/>
    <col min="5" max="5" width="13" style="10"/>
    <col min="6" max="6" width="13" style="36"/>
    <col min="7" max="16384" width="13" style="2"/>
  </cols>
  <sheetData>
    <row r="1" spans="1:10" ht="15.75" customHeight="1">
      <c r="A1"/>
    </row>
    <row r="2" spans="1:10" ht="15.75" customHeight="1">
      <c r="E2" s="394" t="s">
        <v>32</v>
      </c>
      <c r="F2" s="394"/>
      <c r="G2" s="394"/>
      <c r="H2" s="394"/>
    </row>
    <row r="3" spans="1:10" ht="15.75" customHeight="1">
      <c r="A3" s="1"/>
      <c r="E3" s="394"/>
      <c r="F3" s="394"/>
      <c r="G3" s="394"/>
      <c r="H3" s="394"/>
    </row>
    <row r="4" spans="1:10" ht="15.75" customHeight="1">
      <c r="A4" s="1"/>
      <c r="E4" s="394"/>
      <c r="F4" s="394"/>
      <c r="G4" s="394"/>
      <c r="H4" s="394"/>
    </row>
    <row r="5" spans="1:10" ht="15.75" customHeight="1">
      <c r="A5" s="1"/>
      <c r="E5" s="394"/>
      <c r="F5" s="394"/>
      <c r="G5" s="394"/>
      <c r="H5" s="394"/>
    </row>
    <row r="6" spans="1:10" ht="15.75" customHeight="1">
      <c r="A6" s="1"/>
    </row>
    <row r="7" spans="1:10" ht="15.75" customHeight="1">
      <c r="A7" s="1"/>
    </row>
    <row r="8" spans="1:10" ht="15.75" customHeight="1">
      <c r="A8" s="1"/>
    </row>
    <row r="9" spans="1:10" ht="15.75" customHeight="1">
      <c r="A9" s="1"/>
    </row>
    <row r="10" spans="1:10" ht="15.75" customHeight="1">
      <c r="A10" s="1"/>
    </row>
    <row r="11" spans="1:10" ht="15.75" customHeight="1">
      <c r="A11" s="1"/>
    </row>
    <row r="12" spans="1:10" ht="15.75" customHeight="1">
      <c r="A12" s="7" t="s">
        <v>8</v>
      </c>
      <c r="F12" s="54"/>
    </row>
    <row r="13" spans="1:10" ht="15.75" customHeight="1">
      <c r="A13" s="7" t="s">
        <v>2</v>
      </c>
      <c r="J13" s="109"/>
    </row>
    <row r="14" spans="1:10" ht="15.75" customHeight="1">
      <c r="A14" s="8" t="s">
        <v>9</v>
      </c>
    </row>
    <row r="15" spans="1:10" ht="15.75" customHeight="1">
      <c r="A15" s="5" t="s">
        <v>30</v>
      </c>
    </row>
    <row r="16" spans="1:10" s="6" customFormat="1" ht="15.75" customHeight="1" thickBot="1">
      <c r="A16" s="58"/>
      <c r="E16" s="103"/>
      <c r="F16" s="54"/>
    </row>
    <row r="17" spans="1:8" s="6" customFormat="1" ht="34.75" customHeight="1" thickBot="1">
      <c r="A17" s="366" t="s">
        <v>249</v>
      </c>
      <c r="B17" s="367"/>
      <c r="C17" s="367"/>
      <c r="D17" s="368"/>
      <c r="E17" s="113" t="s">
        <v>0</v>
      </c>
      <c r="F17" s="130" t="s">
        <v>1</v>
      </c>
      <c r="G17" s="369" t="s">
        <v>5</v>
      </c>
      <c r="H17" s="370"/>
    </row>
    <row r="18" spans="1:8" s="6" customFormat="1" ht="14">
      <c r="A18" s="390" t="s">
        <v>261</v>
      </c>
      <c r="B18" s="391"/>
      <c r="C18" s="391"/>
      <c r="D18" s="392"/>
      <c r="E18" s="114"/>
      <c r="F18" s="131"/>
      <c r="G18" s="393"/>
      <c r="H18" s="393"/>
    </row>
    <row r="19" spans="1:8" s="6" customFormat="1" ht="14">
      <c r="A19" s="361" t="s">
        <v>263</v>
      </c>
      <c r="B19" s="361"/>
      <c r="C19" s="361"/>
      <c r="D19" s="362"/>
      <c r="E19" s="67">
        <v>6.99</v>
      </c>
      <c r="F19" s="92"/>
      <c r="G19" s="251">
        <f t="shared" ref="G19" si="0">F19*E19</f>
        <v>0</v>
      </c>
      <c r="H19" s="251"/>
    </row>
    <row r="20" spans="1:8" s="6" customFormat="1" ht="15.75" customHeight="1">
      <c r="A20" s="361" t="s">
        <v>264</v>
      </c>
      <c r="B20" s="361"/>
      <c r="C20" s="361"/>
      <c r="D20" s="362"/>
      <c r="E20" s="67">
        <v>6.99</v>
      </c>
      <c r="F20" s="92"/>
      <c r="G20" s="251">
        <f t="shared" ref="G20:G77" si="1">F20*E20</f>
        <v>0</v>
      </c>
      <c r="H20" s="251"/>
    </row>
    <row r="21" spans="1:8" s="6" customFormat="1" ht="15.75" customHeight="1">
      <c r="A21" s="361" t="s">
        <v>265</v>
      </c>
      <c r="B21" s="361"/>
      <c r="C21" s="361"/>
      <c r="D21" s="362"/>
      <c r="E21" s="67">
        <v>6.99</v>
      </c>
      <c r="F21" s="92"/>
      <c r="G21" s="251">
        <f t="shared" si="1"/>
        <v>0</v>
      </c>
      <c r="H21" s="251"/>
    </row>
    <row r="22" spans="1:8" s="6" customFormat="1" ht="15.75" customHeight="1">
      <c r="A22" s="361" t="s">
        <v>266</v>
      </c>
      <c r="B22" s="361"/>
      <c r="C22" s="361"/>
      <c r="D22" s="362"/>
      <c r="E22" s="67">
        <v>6.99</v>
      </c>
      <c r="F22" s="92"/>
      <c r="G22" s="251">
        <f t="shared" si="1"/>
        <v>0</v>
      </c>
      <c r="H22" s="251"/>
    </row>
    <row r="23" spans="1:8" s="6" customFormat="1" ht="15.75" customHeight="1">
      <c r="A23" s="361" t="s">
        <v>262</v>
      </c>
      <c r="B23" s="361"/>
      <c r="C23" s="361"/>
      <c r="D23" s="362"/>
      <c r="E23" s="67">
        <v>6.99</v>
      </c>
      <c r="F23" s="92"/>
      <c r="G23" s="251">
        <f t="shared" si="1"/>
        <v>0</v>
      </c>
      <c r="H23" s="251"/>
    </row>
    <row r="24" spans="1:8" s="6" customFormat="1" ht="15.75" customHeight="1">
      <c r="A24" s="361"/>
      <c r="B24" s="361"/>
      <c r="C24" s="361"/>
      <c r="D24" s="362"/>
      <c r="E24" s="67"/>
      <c r="F24" s="92"/>
      <c r="G24" s="251"/>
      <c r="H24" s="251"/>
    </row>
    <row r="25" spans="1:8" s="6" customFormat="1" ht="15.75" customHeight="1">
      <c r="A25" s="361" t="s">
        <v>267</v>
      </c>
      <c r="B25" s="361"/>
      <c r="C25" s="361"/>
      <c r="D25" s="362"/>
      <c r="E25" s="67">
        <v>6.99</v>
      </c>
      <c r="F25" s="92"/>
      <c r="G25" s="251">
        <f t="shared" si="1"/>
        <v>0</v>
      </c>
      <c r="H25" s="251"/>
    </row>
    <row r="26" spans="1:8" s="6" customFormat="1" ht="15.75" customHeight="1">
      <c r="A26" s="361" t="s">
        <v>269</v>
      </c>
      <c r="B26" s="361"/>
      <c r="C26" s="361"/>
      <c r="D26" s="362"/>
      <c r="E26" s="67">
        <v>6.99</v>
      </c>
      <c r="F26" s="92"/>
      <c r="G26" s="251">
        <f t="shared" si="1"/>
        <v>0</v>
      </c>
      <c r="H26" s="251"/>
    </row>
    <row r="27" spans="1:8" s="6" customFormat="1" ht="15.75" customHeight="1">
      <c r="A27" s="361" t="s">
        <v>268</v>
      </c>
      <c r="B27" s="361"/>
      <c r="C27" s="361"/>
      <c r="D27" s="362"/>
      <c r="E27" s="67">
        <v>6.99</v>
      </c>
      <c r="F27" s="92"/>
      <c r="G27" s="251">
        <f t="shared" si="1"/>
        <v>0</v>
      </c>
      <c r="H27" s="251"/>
    </row>
    <row r="28" spans="1:8" s="6" customFormat="1" ht="15.75" customHeight="1">
      <c r="A28" s="361" t="s">
        <v>270</v>
      </c>
      <c r="B28" s="361"/>
      <c r="C28" s="361"/>
      <c r="D28" s="362"/>
      <c r="E28" s="67">
        <v>6.99</v>
      </c>
      <c r="F28" s="92"/>
      <c r="G28" s="251">
        <f t="shared" si="1"/>
        <v>0</v>
      </c>
      <c r="H28" s="251"/>
    </row>
    <row r="29" spans="1:8" s="6" customFormat="1" ht="15.75" customHeight="1">
      <c r="A29" s="361" t="s">
        <v>271</v>
      </c>
      <c r="B29" s="361"/>
      <c r="C29" s="361"/>
      <c r="D29" s="362"/>
      <c r="E29" s="67">
        <v>6.99</v>
      </c>
      <c r="F29" s="92"/>
      <c r="G29" s="251">
        <f t="shared" si="1"/>
        <v>0</v>
      </c>
      <c r="H29" s="251"/>
    </row>
    <row r="30" spans="1:8" s="6" customFormat="1" ht="15.75" customHeight="1">
      <c r="A30" s="361" t="s">
        <v>272</v>
      </c>
      <c r="B30" s="361"/>
      <c r="C30" s="361"/>
      <c r="D30" s="362"/>
      <c r="E30" s="67">
        <v>7.99</v>
      </c>
      <c r="F30" s="92"/>
      <c r="G30" s="251">
        <f t="shared" si="1"/>
        <v>0</v>
      </c>
      <c r="H30" s="251"/>
    </row>
    <row r="31" spans="1:8" s="6" customFormat="1" ht="15.75" customHeight="1">
      <c r="A31" s="361" t="s">
        <v>273</v>
      </c>
      <c r="B31" s="361"/>
      <c r="C31" s="361"/>
      <c r="D31" s="362"/>
      <c r="E31" s="67">
        <v>6.99</v>
      </c>
      <c r="F31" s="92"/>
      <c r="G31" s="251">
        <f t="shared" si="1"/>
        <v>0</v>
      </c>
      <c r="H31" s="251"/>
    </row>
    <row r="32" spans="1:8" s="6" customFormat="1" ht="15.75" customHeight="1">
      <c r="A32" s="361" t="s">
        <v>274</v>
      </c>
      <c r="B32" s="361"/>
      <c r="C32" s="361"/>
      <c r="D32" s="362"/>
      <c r="E32" s="67">
        <v>7.99</v>
      </c>
      <c r="F32" s="92"/>
      <c r="G32" s="251">
        <f t="shared" si="1"/>
        <v>0</v>
      </c>
      <c r="H32" s="251"/>
    </row>
    <row r="33" spans="1:8" s="6" customFormat="1" ht="15.75" customHeight="1">
      <c r="A33" s="361" t="s">
        <v>275</v>
      </c>
      <c r="B33" s="361"/>
      <c r="C33" s="361"/>
      <c r="D33" s="362"/>
      <c r="E33" s="67">
        <v>7.99</v>
      </c>
      <c r="F33" s="92"/>
      <c r="G33" s="251">
        <f t="shared" si="1"/>
        <v>0</v>
      </c>
      <c r="H33" s="251"/>
    </row>
    <row r="34" spans="1:8" s="6" customFormat="1" ht="15.75" customHeight="1">
      <c r="A34" s="361" t="s">
        <v>276</v>
      </c>
      <c r="B34" s="361"/>
      <c r="C34" s="361"/>
      <c r="D34" s="362"/>
      <c r="E34" s="67">
        <v>6.99</v>
      </c>
      <c r="F34" s="92"/>
      <c r="G34" s="251">
        <f t="shared" si="1"/>
        <v>0</v>
      </c>
      <c r="H34" s="251"/>
    </row>
    <row r="35" spans="1:8" s="6" customFormat="1" ht="15.75" customHeight="1">
      <c r="A35" s="361" t="s">
        <v>277</v>
      </c>
      <c r="B35" s="361"/>
      <c r="C35" s="361"/>
      <c r="D35" s="362"/>
      <c r="E35" s="67">
        <v>6.99</v>
      </c>
      <c r="F35" s="92"/>
      <c r="G35" s="251">
        <f t="shared" si="1"/>
        <v>0</v>
      </c>
      <c r="H35" s="251"/>
    </row>
    <row r="36" spans="1:8" s="6" customFormat="1" ht="15.75" customHeight="1">
      <c r="A36" s="361" t="s">
        <v>278</v>
      </c>
      <c r="B36" s="361"/>
      <c r="C36" s="361"/>
      <c r="D36" s="362"/>
      <c r="E36" s="67">
        <v>6.99</v>
      </c>
      <c r="F36" s="92"/>
      <c r="G36" s="251">
        <f t="shared" si="1"/>
        <v>0</v>
      </c>
      <c r="H36" s="251"/>
    </row>
    <row r="37" spans="1:8" s="6" customFormat="1" ht="15.75" customHeight="1">
      <c r="A37" s="361" t="s">
        <v>279</v>
      </c>
      <c r="B37" s="361"/>
      <c r="C37" s="361"/>
      <c r="D37" s="362"/>
      <c r="E37" s="67">
        <v>6.99</v>
      </c>
      <c r="F37" s="92"/>
      <c r="G37" s="251">
        <f t="shared" si="1"/>
        <v>0</v>
      </c>
      <c r="H37" s="251"/>
    </row>
    <row r="38" spans="1:8" s="6" customFormat="1" ht="15.75" customHeight="1">
      <c r="A38" s="361" t="s">
        <v>280</v>
      </c>
      <c r="B38" s="361"/>
      <c r="C38" s="361"/>
      <c r="D38" s="362"/>
      <c r="E38" s="67">
        <v>7.99</v>
      </c>
      <c r="F38" s="92"/>
      <c r="G38" s="251">
        <f t="shared" si="1"/>
        <v>0</v>
      </c>
      <c r="H38" s="251"/>
    </row>
    <row r="39" spans="1:8" s="6" customFormat="1" ht="15.75" customHeight="1">
      <c r="A39" s="361" t="s">
        <v>281</v>
      </c>
      <c r="B39" s="361"/>
      <c r="C39" s="361"/>
      <c r="D39" s="362"/>
      <c r="E39" s="67">
        <v>6.99</v>
      </c>
      <c r="F39" s="92"/>
      <c r="G39" s="251">
        <f t="shared" si="1"/>
        <v>0</v>
      </c>
      <c r="H39" s="251"/>
    </row>
    <row r="40" spans="1:8" s="6" customFormat="1" ht="15.75" customHeight="1">
      <c r="A40" s="361" t="s">
        <v>282</v>
      </c>
      <c r="B40" s="361"/>
      <c r="C40" s="361"/>
      <c r="D40" s="362"/>
      <c r="E40" s="67">
        <v>6.99</v>
      </c>
      <c r="F40" s="92"/>
      <c r="G40" s="251">
        <f t="shared" si="1"/>
        <v>0</v>
      </c>
      <c r="H40" s="251"/>
    </row>
    <row r="41" spans="1:8" s="6" customFormat="1" ht="15.75" customHeight="1">
      <c r="A41" s="361" t="s">
        <v>283</v>
      </c>
      <c r="B41" s="361"/>
      <c r="C41" s="361"/>
      <c r="D41" s="362"/>
      <c r="E41" s="67">
        <v>6.99</v>
      </c>
      <c r="F41" s="92"/>
      <c r="G41" s="251">
        <f t="shared" si="1"/>
        <v>0</v>
      </c>
      <c r="H41" s="251"/>
    </row>
    <row r="42" spans="1:8" s="6" customFormat="1" ht="15.75" customHeight="1">
      <c r="A42" s="361" t="s">
        <v>284</v>
      </c>
      <c r="B42" s="361"/>
      <c r="C42" s="361"/>
      <c r="D42" s="362"/>
      <c r="E42" s="67">
        <v>6.99</v>
      </c>
      <c r="F42" s="92"/>
      <c r="G42" s="251">
        <f t="shared" si="1"/>
        <v>0</v>
      </c>
      <c r="H42" s="251"/>
    </row>
    <row r="43" spans="1:8" s="6" customFormat="1" ht="15.75" customHeight="1">
      <c r="A43" s="361" t="s">
        <v>285</v>
      </c>
      <c r="B43" s="361"/>
      <c r="C43" s="361"/>
      <c r="D43" s="362"/>
      <c r="E43" s="67">
        <v>7.99</v>
      </c>
      <c r="F43" s="92"/>
      <c r="G43" s="251">
        <f t="shared" si="1"/>
        <v>0</v>
      </c>
      <c r="H43" s="251"/>
    </row>
    <row r="44" spans="1:8" s="6" customFormat="1" ht="15.75" customHeight="1">
      <c r="A44" s="361" t="s">
        <v>286</v>
      </c>
      <c r="B44" s="361"/>
      <c r="C44" s="361"/>
      <c r="D44" s="362"/>
      <c r="E44" s="67">
        <v>7.99</v>
      </c>
      <c r="F44" s="92"/>
      <c r="G44" s="251">
        <f t="shared" si="1"/>
        <v>0</v>
      </c>
      <c r="H44" s="251"/>
    </row>
    <row r="45" spans="1:8" s="6" customFormat="1" ht="15.75" customHeight="1">
      <c r="A45" s="361" t="s">
        <v>287</v>
      </c>
      <c r="B45" s="361"/>
      <c r="C45" s="361"/>
      <c r="D45" s="362"/>
      <c r="E45" s="67">
        <v>6.99</v>
      </c>
      <c r="F45" s="92"/>
      <c r="G45" s="251">
        <f t="shared" si="1"/>
        <v>0</v>
      </c>
      <c r="H45" s="251"/>
    </row>
    <row r="46" spans="1:8" s="6" customFormat="1" ht="15.75" customHeight="1">
      <c r="A46" s="361" t="s">
        <v>288</v>
      </c>
      <c r="B46" s="361"/>
      <c r="C46" s="361"/>
      <c r="D46" s="362"/>
      <c r="E46" s="67">
        <v>7.99</v>
      </c>
      <c r="F46" s="92"/>
      <c r="G46" s="251">
        <f t="shared" si="1"/>
        <v>0</v>
      </c>
      <c r="H46" s="251"/>
    </row>
    <row r="47" spans="1:8" s="6" customFormat="1" ht="15.75" customHeight="1">
      <c r="A47" s="361" t="s">
        <v>289</v>
      </c>
      <c r="B47" s="361"/>
      <c r="C47" s="361"/>
      <c r="D47" s="362"/>
      <c r="E47" s="67">
        <v>6.99</v>
      </c>
      <c r="F47" s="92"/>
      <c r="G47" s="251">
        <f t="shared" si="1"/>
        <v>0</v>
      </c>
      <c r="H47" s="251"/>
    </row>
    <row r="48" spans="1:8" s="6" customFormat="1" ht="15.75" customHeight="1">
      <c r="A48" s="361" t="s">
        <v>290</v>
      </c>
      <c r="B48" s="361"/>
      <c r="C48" s="361"/>
      <c r="D48" s="362"/>
      <c r="E48" s="67">
        <v>6.99</v>
      </c>
      <c r="F48" s="92"/>
      <c r="G48" s="251">
        <f t="shared" si="1"/>
        <v>0</v>
      </c>
      <c r="H48" s="251"/>
    </row>
    <row r="49" spans="1:17" s="6" customFormat="1" ht="15.75" customHeight="1">
      <c r="A49" s="361" t="s">
        <v>291</v>
      </c>
      <c r="B49" s="361"/>
      <c r="C49" s="361"/>
      <c r="D49" s="362"/>
      <c r="E49" s="67">
        <v>7.99</v>
      </c>
      <c r="F49" s="92"/>
      <c r="G49" s="251">
        <f t="shared" si="1"/>
        <v>0</v>
      </c>
      <c r="H49" s="251"/>
    </row>
    <row r="50" spans="1:17" s="6" customFormat="1" ht="15.75" customHeight="1">
      <c r="A50" s="361" t="s">
        <v>292</v>
      </c>
      <c r="B50" s="361"/>
      <c r="C50" s="361"/>
      <c r="D50" s="362"/>
      <c r="E50" s="67">
        <v>6.99</v>
      </c>
      <c r="F50" s="92"/>
      <c r="G50" s="251">
        <f t="shared" si="1"/>
        <v>0</v>
      </c>
      <c r="H50" s="251"/>
    </row>
    <row r="51" spans="1:17" s="6" customFormat="1" ht="15.75" customHeight="1">
      <c r="A51" s="361" t="s">
        <v>293</v>
      </c>
      <c r="B51" s="361"/>
      <c r="C51" s="361"/>
      <c r="D51" s="362"/>
      <c r="E51" s="67">
        <v>6.99</v>
      </c>
      <c r="F51" s="92"/>
      <c r="G51" s="251">
        <f t="shared" si="1"/>
        <v>0</v>
      </c>
      <c r="H51" s="251"/>
    </row>
    <row r="52" spans="1:17" s="6" customFormat="1" ht="15.75" customHeight="1">
      <c r="A52" s="361" t="s">
        <v>294</v>
      </c>
      <c r="B52" s="361"/>
      <c r="C52" s="361"/>
      <c r="D52" s="362"/>
      <c r="E52" s="67">
        <v>6.99</v>
      </c>
      <c r="F52" s="92"/>
      <c r="G52" s="251">
        <f t="shared" si="1"/>
        <v>0</v>
      </c>
      <c r="H52" s="251"/>
    </row>
    <row r="53" spans="1:17" s="6" customFormat="1" ht="15.75" customHeight="1">
      <c r="A53" s="361" t="s">
        <v>295</v>
      </c>
      <c r="B53" s="361"/>
      <c r="C53" s="361"/>
      <c r="D53" s="362"/>
      <c r="E53" s="67">
        <v>7.99</v>
      </c>
      <c r="F53" s="92"/>
      <c r="G53" s="251">
        <f t="shared" si="1"/>
        <v>0</v>
      </c>
      <c r="H53" s="251"/>
    </row>
    <row r="54" spans="1:17" s="6" customFormat="1" ht="15.75" customHeight="1">
      <c r="A54" s="361"/>
      <c r="B54" s="361"/>
      <c r="C54" s="361"/>
      <c r="D54" s="362"/>
      <c r="E54" s="67"/>
      <c r="F54" s="92"/>
      <c r="G54" s="251"/>
      <c r="H54" s="251"/>
    </row>
    <row r="55" spans="1:17" s="6" customFormat="1" ht="15.75" customHeight="1">
      <c r="A55" s="361" t="s">
        <v>296</v>
      </c>
      <c r="B55" s="361"/>
      <c r="C55" s="361"/>
      <c r="D55" s="362"/>
      <c r="E55" s="67">
        <v>5.99</v>
      </c>
      <c r="F55" s="92"/>
      <c r="G55" s="251">
        <f t="shared" si="1"/>
        <v>0</v>
      </c>
      <c r="H55" s="251"/>
    </row>
    <row r="56" spans="1:17" s="6" customFormat="1" ht="15.75" customHeight="1">
      <c r="A56" s="361" t="s">
        <v>297</v>
      </c>
      <c r="B56" s="361"/>
      <c r="C56" s="361"/>
      <c r="D56" s="362"/>
      <c r="E56" s="67">
        <v>5.99</v>
      </c>
      <c r="F56" s="92"/>
      <c r="G56" s="251">
        <f t="shared" si="1"/>
        <v>0</v>
      </c>
      <c r="H56" s="251"/>
    </row>
    <row r="57" spans="1:17" s="6" customFormat="1" ht="15.75" customHeight="1">
      <c r="A57" s="361" t="s">
        <v>298</v>
      </c>
      <c r="B57" s="361"/>
      <c r="C57" s="361"/>
      <c r="D57" s="362"/>
      <c r="E57" s="67">
        <v>5.99</v>
      </c>
      <c r="F57" s="92"/>
      <c r="G57" s="251">
        <f t="shared" si="1"/>
        <v>0</v>
      </c>
      <c r="H57" s="251"/>
    </row>
    <row r="58" spans="1:17" s="6" customFormat="1" ht="15.75" customHeight="1">
      <c r="A58" s="361"/>
      <c r="B58" s="361"/>
      <c r="C58" s="361"/>
      <c r="D58" s="362"/>
      <c r="E58" s="67"/>
      <c r="F58" s="92"/>
      <c r="G58" s="251"/>
      <c r="H58" s="251"/>
    </row>
    <row r="59" spans="1:17" s="6" customFormat="1" ht="15.75" customHeight="1">
      <c r="A59" s="361" t="s">
        <v>300</v>
      </c>
      <c r="B59" s="361"/>
      <c r="C59" s="361"/>
      <c r="D59" s="362"/>
      <c r="E59" s="67">
        <v>5.99</v>
      </c>
      <c r="F59" s="92"/>
      <c r="G59" s="251">
        <f t="shared" si="1"/>
        <v>0</v>
      </c>
      <c r="H59" s="251"/>
    </row>
    <row r="60" spans="1:17" s="6" customFormat="1" ht="15.75" customHeight="1" thickBot="1">
      <c r="A60" s="361"/>
      <c r="B60" s="361"/>
      <c r="C60" s="361"/>
      <c r="D60" s="362"/>
      <c r="E60" s="67"/>
      <c r="F60" s="92"/>
      <c r="G60" s="402"/>
      <c r="H60" s="403"/>
    </row>
    <row r="61" spans="1:17" s="6" customFormat="1" ht="15.75" customHeight="1" thickBot="1">
      <c r="A61" s="338" t="s">
        <v>3</v>
      </c>
      <c r="B61" s="339"/>
      <c r="C61" s="339"/>
      <c r="D61" s="340"/>
      <c r="E61" s="117"/>
      <c r="F61" s="96"/>
      <c r="G61" s="400">
        <f>SUM(G19:H59)</f>
        <v>0</v>
      </c>
      <c r="H61" s="401"/>
    </row>
    <row r="62" spans="1:17" s="6" customFormat="1" ht="15.75" customHeight="1" thickBot="1">
      <c r="A62" s="361"/>
      <c r="B62" s="361"/>
      <c r="C62" s="361"/>
      <c r="D62" s="362"/>
      <c r="E62" s="67"/>
      <c r="F62" s="92"/>
      <c r="G62" s="395"/>
      <c r="H62" s="396"/>
      <c r="I62" s="217"/>
      <c r="J62" s="217"/>
      <c r="K62" s="217"/>
      <c r="L62" s="217"/>
      <c r="M62" s="217"/>
      <c r="N62" s="217"/>
      <c r="O62" s="217"/>
      <c r="P62" s="217"/>
      <c r="Q62" s="217"/>
    </row>
    <row r="63" spans="1:17" s="6" customFormat="1" ht="15.75" customHeight="1" thickBot="1">
      <c r="A63" s="366" t="s">
        <v>838</v>
      </c>
      <c r="B63" s="367"/>
      <c r="C63" s="367"/>
      <c r="D63" s="368"/>
      <c r="E63" s="113" t="s">
        <v>0</v>
      </c>
      <c r="F63" s="130" t="s">
        <v>1</v>
      </c>
      <c r="G63" s="369" t="s">
        <v>5</v>
      </c>
      <c r="H63" s="370"/>
      <c r="I63" s="397"/>
      <c r="J63" s="398"/>
      <c r="K63" s="398"/>
      <c r="L63" s="398"/>
      <c r="M63" s="218"/>
      <c r="N63" s="219"/>
      <c r="O63" s="399"/>
      <c r="P63" s="399"/>
      <c r="Q63" s="217"/>
    </row>
    <row r="64" spans="1:17" s="6" customFormat="1" ht="16.75" customHeight="1">
      <c r="A64" s="371" t="s">
        <v>839</v>
      </c>
      <c r="B64" s="371"/>
      <c r="C64" s="371"/>
      <c r="D64" s="372"/>
      <c r="E64" s="220">
        <v>34.99</v>
      </c>
      <c r="F64" s="221"/>
      <c r="G64" s="373">
        <f t="shared" si="1"/>
        <v>0</v>
      </c>
      <c r="H64" s="373"/>
      <c r="I64" s="217"/>
      <c r="J64" s="217"/>
      <c r="K64" s="217"/>
      <c r="L64" s="217"/>
      <c r="M64" s="217"/>
      <c r="N64" s="217"/>
      <c r="O64" s="217"/>
      <c r="P64" s="217"/>
      <c r="Q64" s="217"/>
    </row>
    <row r="65" spans="1:8" s="6" customFormat="1" ht="16.75" customHeight="1">
      <c r="A65" s="374" t="s">
        <v>840</v>
      </c>
      <c r="B65" s="374"/>
      <c r="C65" s="374"/>
      <c r="D65" s="375"/>
      <c r="E65" s="115">
        <v>28.99</v>
      </c>
      <c r="F65" s="94"/>
      <c r="G65" s="254">
        <f t="shared" si="1"/>
        <v>0</v>
      </c>
      <c r="H65" s="254"/>
    </row>
    <row r="66" spans="1:8" s="6" customFormat="1" ht="15.75" customHeight="1">
      <c r="A66" s="361"/>
      <c r="B66" s="361"/>
      <c r="C66" s="361"/>
      <c r="D66" s="362"/>
      <c r="E66" s="67"/>
      <c r="F66" s="92"/>
      <c r="G66" s="251"/>
      <c r="H66" s="251"/>
    </row>
    <row r="67" spans="1:8" s="6" customFormat="1" ht="15.75" customHeight="1">
      <c r="A67" s="361" t="s">
        <v>841</v>
      </c>
      <c r="B67" s="361"/>
      <c r="C67" s="361"/>
      <c r="D67" s="362"/>
      <c r="E67" s="67">
        <v>10.99</v>
      </c>
      <c r="F67" s="92"/>
      <c r="G67" s="251">
        <f t="shared" si="1"/>
        <v>0</v>
      </c>
      <c r="H67" s="251"/>
    </row>
    <row r="68" spans="1:8" s="6" customFormat="1" ht="15.75" customHeight="1">
      <c r="A68" s="361" t="s">
        <v>842</v>
      </c>
      <c r="B68" s="361"/>
      <c r="C68" s="361"/>
      <c r="D68" s="362"/>
      <c r="E68" s="67">
        <v>10.99</v>
      </c>
      <c r="F68" s="92"/>
      <c r="G68" s="251">
        <f t="shared" si="1"/>
        <v>0</v>
      </c>
      <c r="H68" s="251"/>
    </row>
    <row r="69" spans="1:8" s="6" customFormat="1" ht="15.75" customHeight="1">
      <c r="A69" s="361"/>
      <c r="B69" s="361"/>
      <c r="C69" s="361"/>
      <c r="D69" s="362"/>
      <c r="E69" s="67"/>
      <c r="F69" s="92"/>
      <c r="G69" s="251"/>
      <c r="H69" s="251"/>
    </row>
    <row r="70" spans="1:8" s="6" customFormat="1" ht="15.75" customHeight="1">
      <c r="A70" s="361" t="s">
        <v>843</v>
      </c>
      <c r="B70" s="361"/>
      <c r="C70" s="361"/>
      <c r="D70" s="362"/>
      <c r="E70" s="67">
        <v>29.99</v>
      </c>
      <c r="F70" s="92"/>
      <c r="G70" s="251">
        <f t="shared" si="1"/>
        <v>0</v>
      </c>
      <c r="H70" s="251"/>
    </row>
    <row r="71" spans="1:8" s="6" customFormat="1" ht="15.75" customHeight="1">
      <c r="A71" s="361" t="s">
        <v>844</v>
      </c>
      <c r="B71" s="361"/>
      <c r="C71" s="361"/>
      <c r="D71" s="362"/>
      <c r="E71" s="67">
        <v>29.99</v>
      </c>
      <c r="F71" s="92"/>
      <c r="G71" s="251">
        <f t="shared" si="1"/>
        <v>0</v>
      </c>
      <c r="H71" s="251"/>
    </row>
    <row r="72" spans="1:8" s="6" customFormat="1" ht="15.75" customHeight="1">
      <c r="A72" s="361" t="s">
        <v>845</v>
      </c>
      <c r="B72" s="361"/>
      <c r="C72" s="361"/>
      <c r="D72" s="362"/>
      <c r="E72" s="67">
        <v>29.99</v>
      </c>
      <c r="F72" s="92"/>
      <c r="G72" s="251">
        <f t="shared" si="1"/>
        <v>0</v>
      </c>
      <c r="H72" s="251"/>
    </row>
    <row r="73" spans="1:8" s="6" customFormat="1" ht="15.75" customHeight="1">
      <c r="A73" s="361" t="s">
        <v>846</v>
      </c>
      <c r="B73" s="361"/>
      <c r="C73" s="361"/>
      <c r="D73" s="362"/>
      <c r="E73" s="67">
        <v>29.99</v>
      </c>
      <c r="F73" s="92"/>
      <c r="G73" s="251">
        <f t="shared" si="1"/>
        <v>0</v>
      </c>
      <c r="H73" s="251"/>
    </row>
    <row r="74" spans="1:8" s="6" customFormat="1" ht="15.75" customHeight="1">
      <c r="A74" s="361" t="s">
        <v>847</v>
      </c>
      <c r="B74" s="361"/>
      <c r="C74" s="361"/>
      <c r="D74" s="362"/>
      <c r="E74" s="67">
        <v>16.989999999999998</v>
      </c>
      <c r="F74" s="92"/>
      <c r="G74" s="251">
        <f t="shared" si="1"/>
        <v>0</v>
      </c>
      <c r="H74" s="251"/>
    </row>
    <row r="75" spans="1:8" s="6" customFormat="1" ht="15.75" customHeight="1">
      <c r="A75" s="361" t="s">
        <v>848</v>
      </c>
      <c r="B75" s="361"/>
      <c r="C75" s="361"/>
      <c r="D75" s="362"/>
      <c r="E75" s="67">
        <v>16.989999999999998</v>
      </c>
      <c r="F75" s="92"/>
      <c r="G75" s="251">
        <f t="shared" si="1"/>
        <v>0</v>
      </c>
      <c r="H75" s="251"/>
    </row>
    <row r="76" spans="1:8" s="6" customFormat="1" ht="15.75" customHeight="1">
      <c r="A76" s="361" t="s">
        <v>849</v>
      </c>
      <c r="B76" s="361"/>
      <c r="C76" s="361"/>
      <c r="D76" s="362"/>
      <c r="E76" s="67">
        <v>16.989999999999998</v>
      </c>
      <c r="F76" s="92"/>
      <c r="G76" s="251">
        <f t="shared" si="1"/>
        <v>0</v>
      </c>
      <c r="H76" s="251"/>
    </row>
    <row r="77" spans="1:8" s="6" customFormat="1" ht="15.75" customHeight="1">
      <c r="A77" s="361" t="s">
        <v>850</v>
      </c>
      <c r="B77" s="361"/>
      <c r="C77" s="361"/>
      <c r="D77" s="362"/>
      <c r="E77" s="67">
        <v>16.989999999999998</v>
      </c>
      <c r="F77" s="92"/>
      <c r="G77" s="251">
        <f t="shared" si="1"/>
        <v>0</v>
      </c>
      <c r="H77" s="251"/>
    </row>
    <row r="78" spans="1:8" s="6" customFormat="1" ht="15.75" customHeight="1" thickBot="1">
      <c r="A78" s="363"/>
      <c r="B78" s="364"/>
      <c r="C78" s="364"/>
      <c r="D78" s="365"/>
      <c r="E78" s="116"/>
      <c r="F78" s="132"/>
      <c r="G78" s="318"/>
      <c r="H78" s="318"/>
    </row>
    <row r="79" spans="1:8" s="6" customFormat="1" ht="14.5" thickBot="1">
      <c r="A79" s="338" t="s">
        <v>3</v>
      </c>
      <c r="B79" s="339"/>
      <c r="C79" s="339"/>
      <c r="D79" s="340"/>
      <c r="E79" s="117"/>
      <c r="F79" s="96"/>
      <c r="G79" s="249">
        <f>SUM(G64:H77)</f>
        <v>0</v>
      </c>
      <c r="H79" s="250"/>
    </row>
    <row r="80" spans="1:8" s="6" customFormat="1" ht="14">
      <c r="A80" s="363"/>
      <c r="B80" s="364"/>
      <c r="C80" s="364"/>
      <c r="D80" s="365"/>
      <c r="E80" s="116"/>
      <c r="F80" s="132"/>
      <c r="G80" s="318"/>
      <c r="H80" s="318"/>
    </row>
    <row r="81" spans="1:8" s="6" customFormat="1" ht="15.5">
      <c r="A81" s="404" t="s">
        <v>248</v>
      </c>
      <c r="B81" s="405"/>
      <c r="C81" s="405"/>
      <c r="D81" s="406"/>
      <c r="E81" s="118" t="s">
        <v>0</v>
      </c>
      <c r="F81" s="102" t="s">
        <v>1</v>
      </c>
      <c r="G81" s="346" t="s">
        <v>5</v>
      </c>
      <c r="H81" s="263"/>
    </row>
    <row r="82" spans="1:8" s="6" customFormat="1" ht="15.75" customHeight="1">
      <c r="A82" s="328" t="s">
        <v>332</v>
      </c>
      <c r="B82" s="328"/>
      <c r="C82" s="328"/>
      <c r="D82" s="329"/>
      <c r="E82" s="66">
        <v>49.99</v>
      </c>
      <c r="F82" s="88"/>
      <c r="G82" s="251">
        <f>E82*F82</f>
        <v>0</v>
      </c>
      <c r="H82" s="251"/>
    </row>
    <row r="83" spans="1:8" s="6" customFormat="1" ht="15.75" customHeight="1">
      <c r="A83" s="328" t="s">
        <v>333</v>
      </c>
      <c r="B83" s="328"/>
      <c r="C83" s="328"/>
      <c r="D83" s="329"/>
      <c r="E83" s="66">
        <v>49.99</v>
      </c>
      <c r="F83" s="88"/>
      <c r="G83" s="251">
        <f>E83*F83</f>
        <v>0</v>
      </c>
      <c r="H83" s="251"/>
    </row>
    <row r="84" spans="1:8" s="6" customFormat="1" ht="15.75" customHeight="1">
      <c r="A84" s="328" t="s">
        <v>334</v>
      </c>
      <c r="B84" s="328"/>
      <c r="C84" s="328"/>
      <c r="D84" s="329"/>
      <c r="E84" s="66">
        <v>49.99</v>
      </c>
      <c r="F84" s="88"/>
      <c r="G84" s="251">
        <f>E84*F84</f>
        <v>0</v>
      </c>
      <c r="H84" s="251"/>
    </row>
    <row r="85" spans="1:8" s="6" customFormat="1" ht="15.75" customHeight="1">
      <c r="A85" s="328"/>
      <c r="B85" s="328"/>
      <c r="C85" s="328"/>
      <c r="D85" s="329"/>
      <c r="E85" s="66"/>
      <c r="F85" s="88"/>
      <c r="G85" s="251"/>
      <c r="H85" s="251"/>
    </row>
    <row r="86" spans="1:8" s="6" customFormat="1" ht="15.75" customHeight="1">
      <c r="A86" s="328" t="s">
        <v>339</v>
      </c>
      <c r="B86" s="328"/>
      <c r="C86" s="328"/>
      <c r="D86" s="329"/>
      <c r="E86" s="66">
        <v>29.99</v>
      </c>
      <c r="F86" s="88"/>
      <c r="G86" s="251">
        <f>E86*F86</f>
        <v>0</v>
      </c>
      <c r="H86" s="251"/>
    </row>
    <row r="87" spans="1:8" s="6" customFormat="1" ht="15.75" customHeight="1">
      <c r="A87" s="328"/>
      <c r="B87" s="328"/>
      <c r="C87" s="328"/>
      <c r="D87" s="329"/>
      <c r="E87" s="66"/>
      <c r="F87" s="88"/>
      <c r="G87" s="251"/>
      <c r="H87" s="251"/>
    </row>
    <row r="88" spans="1:8" s="6" customFormat="1" ht="15.75" customHeight="1">
      <c r="A88" s="119" t="s">
        <v>340</v>
      </c>
      <c r="B88" s="119"/>
      <c r="C88" s="119"/>
      <c r="D88" s="120"/>
      <c r="E88" s="66">
        <v>45.99</v>
      </c>
      <c r="F88" s="88"/>
      <c r="G88" s="251">
        <f t="shared" ref="G88:G95" si="2">F88*E88</f>
        <v>0</v>
      </c>
      <c r="H88" s="251"/>
    </row>
    <row r="89" spans="1:8" s="6" customFormat="1" ht="15.75" customHeight="1">
      <c r="A89" s="328"/>
      <c r="B89" s="328"/>
      <c r="C89" s="328"/>
      <c r="D89" s="329"/>
      <c r="E89" s="66"/>
      <c r="F89" s="88"/>
      <c r="G89" s="251"/>
      <c r="H89" s="251"/>
    </row>
    <row r="90" spans="1:8" s="6" customFormat="1" ht="15.75" customHeight="1">
      <c r="A90" s="328" t="s">
        <v>345</v>
      </c>
      <c r="B90" s="328"/>
      <c r="C90" s="328"/>
      <c r="D90" s="329"/>
      <c r="E90" s="66">
        <v>39.950000000000003</v>
      </c>
      <c r="F90" s="88"/>
      <c r="G90" s="251">
        <f t="shared" si="2"/>
        <v>0</v>
      </c>
      <c r="H90" s="251"/>
    </row>
    <row r="91" spans="1:8" s="6" customFormat="1" ht="15.75" customHeight="1">
      <c r="A91" s="328" t="s">
        <v>344</v>
      </c>
      <c r="B91" s="328"/>
      <c r="C91" s="328"/>
      <c r="D91" s="329"/>
      <c r="E91" s="66">
        <v>43.95</v>
      </c>
      <c r="F91" s="88"/>
      <c r="G91" s="251">
        <f t="shared" si="2"/>
        <v>0</v>
      </c>
      <c r="H91" s="251"/>
    </row>
    <row r="92" spans="1:8" s="6" customFormat="1" ht="15.75" customHeight="1">
      <c r="A92" s="328" t="s">
        <v>346</v>
      </c>
      <c r="B92" s="328"/>
      <c r="C92" s="328"/>
      <c r="D92" s="329"/>
      <c r="E92" s="66">
        <v>39.950000000000003</v>
      </c>
      <c r="F92" s="88"/>
      <c r="G92" s="251">
        <f t="shared" si="2"/>
        <v>0</v>
      </c>
      <c r="H92" s="251"/>
    </row>
    <row r="93" spans="1:8" s="6" customFormat="1" ht="15.75" customHeight="1">
      <c r="A93" s="119" t="s">
        <v>347</v>
      </c>
      <c r="B93" s="119"/>
      <c r="C93" s="119"/>
      <c r="D93" s="120"/>
      <c r="E93" s="66">
        <v>49.95</v>
      </c>
      <c r="F93" s="88"/>
      <c r="G93" s="251">
        <f t="shared" si="2"/>
        <v>0</v>
      </c>
      <c r="H93" s="251"/>
    </row>
    <row r="94" spans="1:8" s="6" customFormat="1" ht="15.75" customHeight="1">
      <c r="A94" s="328"/>
      <c r="B94" s="328"/>
      <c r="C94" s="328"/>
      <c r="D94" s="329"/>
      <c r="E94" s="66"/>
      <c r="F94" s="88"/>
      <c r="G94" s="251"/>
      <c r="H94" s="251"/>
    </row>
    <row r="95" spans="1:8" s="6" customFormat="1" ht="15.75" customHeight="1">
      <c r="A95" s="119" t="s">
        <v>354</v>
      </c>
      <c r="B95" s="119"/>
      <c r="C95" s="119"/>
      <c r="D95" s="120"/>
      <c r="E95" s="66">
        <v>49.95</v>
      </c>
      <c r="F95" s="88"/>
      <c r="G95" s="251">
        <f t="shared" si="2"/>
        <v>0</v>
      </c>
      <c r="H95" s="251"/>
    </row>
    <row r="96" spans="1:8" s="6" customFormat="1" ht="15.75" customHeight="1">
      <c r="A96" s="328"/>
      <c r="B96" s="328"/>
      <c r="C96" s="328"/>
      <c r="D96" s="329"/>
      <c r="E96" s="66"/>
      <c r="F96" s="88"/>
      <c r="G96" s="251"/>
      <c r="H96" s="251"/>
    </row>
    <row r="97" spans="1:18" s="6" customFormat="1" ht="15.75" customHeight="1" thickBot="1">
      <c r="A97" s="328"/>
      <c r="B97" s="328"/>
      <c r="C97" s="328"/>
      <c r="D97" s="329"/>
      <c r="E97" s="66"/>
      <c r="F97" s="88"/>
      <c r="G97" s="251"/>
      <c r="H97" s="251"/>
      <c r="J97" s="294"/>
      <c r="K97" s="294"/>
      <c r="L97" s="294"/>
      <c r="M97" s="300"/>
      <c r="N97" s="141"/>
      <c r="O97" s="40"/>
      <c r="P97" s="360"/>
      <c r="Q97" s="360"/>
      <c r="R97" s="40"/>
    </row>
    <row r="98" spans="1:18" s="6" customFormat="1" ht="15.75" customHeight="1" thickBot="1">
      <c r="A98" s="338" t="s">
        <v>3</v>
      </c>
      <c r="B98" s="339"/>
      <c r="C98" s="339"/>
      <c r="D98" s="340"/>
      <c r="E98" s="117"/>
      <c r="F98" s="96"/>
      <c r="G98" s="249">
        <f>SUM(G82:H97)</f>
        <v>0</v>
      </c>
      <c r="H98" s="250"/>
    </row>
    <row r="99" spans="1:18" s="6" customFormat="1" ht="15.75" customHeight="1" thickBot="1">
      <c r="A99" s="347"/>
      <c r="B99" s="347"/>
      <c r="C99" s="347"/>
      <c r="D99" s="348"/>
      <c r="E99" s="121"/>
      <c r="F99" s="95"/>
      <c r="G99" s="318"/>
      <c r="H99" s="318"/>
    </row>
    <row r="100" spans="1:18" s="6" customFormat="1" ht="15.75" customHeight="1" thickBot="1">
      <c r="A100" s="349" t="s">
        <v>247</v>
      </c>
      <c r="B100" s="350"/>
      <c r="C100" s="350"/>
      <c r="D100" s="350"/>
      <c r="E100" s="122" t="s">
        <v>0</v>
      </c>
      <c r="F100" s="133" t="s">
        <v>1</v>
      </c>
      <c r="G100" s="351" t="s">
        <v>5</v>
      </c>
      <c r="H100" s="352"/>
    </row>
    <row r="101" spans="1:18" s="6" customFormat="1" ht="15.75" customHeight="1">
      <c r="A101" s="353" t="s">
        <v>315</v>
      </c>
      <c r="B101" s="353"/>
      <c r="C101" s="353"/>
      <c r="D101" s="354"/>
      <c r="E101" s="123">
        <v>14.95</v>
      </c>
      <c r="F101" s="134"/>
      <c r="G101" s="355">
        <f>E101*F101</f>
        <v>0</v>
      </c>
      <c r="H101" s="355"/>
    </row>
    <row r="102" spans="1:18" s="6" customFormat="1" ht="37.5" customHeight="1">
      <c r="A102" s="341" t="s">
        <v>316</v>
      </c>
      <c r="B102" s="342"/>
      <c r="C102" s="342"/>
      <c r="D102" s="343"/>
      <c r="E102" s="124">
        <v>14.95</v>
      </c>
      <c r="F102" s="91"/>
      <c r="G102" s="254">
        <f t="shared" ref="G102:G143" si="3">E102*F102</f>
        <v>0</v>
      </c>
      <c r="H102" s="254"/>
    </row>
    <row r="103" spans="1:18" s="6" customFormat="1" ht="15.75" customHeight="1">
      <c r="A103" s="328" t="s">
        <v>317</v>
      </c>
      <c r="B103" s="328"/>
      <c r="C103" s="328"/>
      <c r="D103" s="329"/>
      <c r="E103" s="66">
        <v>14.95</v>
      </c>
      <c r="F103" s="88"/>
      <c r="G103" s="251">
        <f t="shared" si="3"/>
        <v>0</v>
      </c>
      <c r="H103" s="251"/>
    </row>
    <row r="104" spans="1:18" s="6" customFormat="1" ht="14">
      <c r="A104" s="328" t="s">
        <v>318</v>
      </c>
      <c r="B104" s="328"/>
      <c r="C104" s="328"/>
      <c r="D104" s="329"/>
      <c r="E104" s="66">
        <v>14.95</v>
      </c>
      <c r="F104" s="88"/>
      <c r="G104" s="251">
        <f t="shared" si="3"/>
        <v>0</v>
      </c>
      <c r="H104" s="251"/>
    </row>
    <row r="105" spans="1:18" s="6" customFormat="1" ht="15.75" customHeight="1">
      <c r="A105" s="328"/>
      <c r="B105" s="328"/>
      <c r="C105" s="328"/>
      <c r="D105" s="329"/>
      <c r="E105" s="66"/>
      <c r="F105" s="88"/>
      <c r="G105" s="251"/>
      <c r="H105" s="251"/>
    </row>
    <row r="106" spans="1:18" s="6" customFormat="1" ht="15.75" customHeight="1">
      <c r="A106" s="341" t="s">
        <v>319</v>
      </c>
      <c r="B106" s="342"/>
      <c r="C106" s="342"/>
      <c r="D106" s="343"/>
      <c r="E106" s="66">
        <v>7.99</v>
      </c>
      <c r="F106" s="88"/>
      <c r="G106" s="251">
        <f t="shared" si="3"/>
        <v>0</v>
      </c>
      <c r="H106" s="251"/>
    </row>
    <row r="107" spans="1:18" s="6" customFormat="1" ht="15.75" customHeight="1">
      <c r="A107" s="328" t="s">
        <v>320</v>
      </c>
      <c r="B107" s="328"/>
      <c r="C107" s="328"/>
      <c r="D107" s="329"/>
      <c r="E107" s="66">
        <v>7.99</v>
      </c>
      <c r="F107" s="88"/>
      <c r="G107" s="251">
        <f t="shared" si="3"/>
        <v>0</v>
      </c>
      <c r="H107" s="251"/>
    </row>
    <row r="108" spans="1:18" s="6" customFormat="1" ht="15.75" customHeight="1">
      <c r="A108" s="328"/>
      <c r="B108" s="328"/>
      <c r="C108" s="328"/>
      <c r="D108" s="329"/>
      <c r="E108" s="66"/>
      <c r="F108" s="88"/>
      <c r="G108" s="251"/>
      <c r="H108" s="251"/>
    </row>
    <row r="109" spans="1:18" s="6" customFormat="1" ht="15.75" customHeight="1">
      <c r="A109" s="328" t="s">
        <v>321</v>
      </c>
      <c r="B109" s="328"/>
      <c r="C109" s="328"/>
      <c r="D109" s="329"/>
      <c r="E109" s="66">
        <v>14.95</v>
      </c>
      <c r="F109" s="88"/>
      <c r="G109" s="251">
        <f t="shared" si="3"/>
        <v>0</v>
      </c>
      <c r="H109" s="251"/>
    </row>
    <row r="110" spans="1:18" s="6" customFormat="1" ht="15.75" customHeight="1">
      <c r="A110" s="328"/>
      <c r="B110" s="328"/>
      <c r="C110" s="328"/>
      <c r="D110" s="329"/>
      <c r="E110" s="66"/>
      <c r="F110" s="88"/>
      <c r="G110" s="251"/>
      <c r="H110" s="251"/>
    </row>
    <row r="111" spans="1:18" s="6" customFormat="1" ht="15.75" customHeight="1">
      <c r="A111" s="328" t="s">
        <v>353</v>
      </c>
      <c r="B111" s="328"/>
      <c r="C111" s="328"/>
      <c r="D111" s="329"/>
      <c r="E111" s="66">
        <v>13.95</v>
      </c>
      <c r="F111" s="88"/>
      <c r="G111" s="251">
        <f t="shared" si="3"/>
        <v>0</v>
      </c>
      <c r="H111" s="251"/>
    </row>
    <row r="112" spans="1:18" s="6" customFormat="1" ht="15.75" customHeight="1">
      <c r="A112" s="328"/>
      <c r="B112" s="328"/>
      <c r="C112" s="328"/>
      <c r="D112" s="329"/>
      <c r="E112" s="66"/>
      <c r="F112" s="88"/>
      <c r="G112" s="251"/>
      <c r="H112" s="251"/>
    </row>
    <row r="113" spans="1:8" s="6" customFormat="1" ht="15.75" customHeight="1">
      <c r="A113" s="328" t="s">
        <v>460</v>
      </c>
      <c r="B113" s="328"/>
      <c r="C113" s="328"/>
      <c r="D113" s="329"/>
      <c r="E113" s="66">
        <v>12</v>
      </c>
      <c r="F113" s="88"/>
      <c r="G113" s="251">
        <f t="shared" si="3"/>
        <v>0</v>
      </c>
      <c r="H113" s="251"/>
    </row>
    <row r="114" spans="1:8" s="6" customFormat="1" ht="15.75" customHeight="1">
      <c r="A114" s="328" t="s">
        <v>461</v>
      </c>
      <c r="B114" s="328"/>
      <c r="C114" s="328"/>
      <c r="D114" s="329"/>
      <c r="E114" s="66">
        <v>12</v>
      </c>
      <c r="F114" s="88"/>
      <c r="G114" s="251">
        <f t="shared" si="3"/>
        <v>0</v>
      </c>
      <c r="H114" s="251"/>
    </row>
    <row r="115" spans="1:8" s="6" customFormat="1" ht="15.75" customHeight="1">
      <c r="A115" s="328"/>
      <c r="B115" s="328"/>
      <c r="C115" s="328"/>
      <c r="D115" s="329"/>
      <c r="E115" s="66"/>
      <c r="F115" s="88"/>
      <c r="G115" s="251"/>
      <c r="H115" s="251"/>
    </row>
    <row r="116" spans="1:8" s="6" customFormat="1" ht="15.75" customHeight="1">
      <c r="A116" s="328" t="s">
        <v>533</v>
      </c>
      <c r="B116" s="328"/>
      <c r="C116" s="328"/>
      <c r="D116" s="329"/>
      <c r="E116" s="66">
        <v>29.99</v>
      </c>
      <c r="F116" s="88"/>
      <c r="G116" s="251">
        <f t="shared" si="3"/>
        <v>0</v>
      </c>
      <c r="H116" s="251"/>
    </row>
    <row r="117" spans="1:8" s="6" customFormat="1" ht="15.75" customHeight="1">
      <c r="A117" s="328" t="s">
        <v>534</v>
      </c>
      <c r="B117" s="328"/>
      <c r="C117" s="328"/>
      <c r="D117" s="329"/>
      <c r="E117" s="66">
        <v>29.99</v>
      </c>
      <c r="F117" s="88"/>
      <c r="G117" s="251">
        <f t="shared" si="3"/>
        <v>0</v>
      </c>
      <c r="H117" s="251"/>
    </row>
    <row r="118" spans="1:8" s="6" customFormat="1" ht="15.75" customHeight="1">
      <c r="A118" s="328" t="s">
        <v>535</v>
      </c>
      <c r="B118" s="328"/>
      <c r="C118" s="328"/>
      <c r="D118" s="329"/>
      <c r="E118" s="66">
        <v>29.99</v>
      </c>
      <c r="F118" s="88"/>
      <c r="G118" s="251">
        <f t="shared" si="3"/>
        <v>0</v>
      </c>
      <c r="H118" s="251"/>
    </row>
    <row r="119" spans="1:8" s="6" customFormat="1" ht="15.75" customHeight="1">
      <c r="A119" s="328" t="s">
        <v>536</v>
      </c>
      <c r="B119" s="328"/>
      <c r="C119" s="328"/>
      <c r="D119" s="329"/>
      <c r="E119" s="66">
        <v>29.99</v>
      </c>
      <c r="F119" s="88"/>
      <c r="G119" s="251">
        <f t="shared" si="3"/>
        <v>0</v>
      </c>
      <c r="H119" s="251"/>
    </row>
    <row r="120" spans="1:8" s="6" customFormat="1" ht="15.75" customHeight="1">
      <c r="A120" s="328" t="s">
        <v>537</v>
      </c>
      <c r="B120" s="328"/>
      <c r="C120" s="328"/>
      <c r="D120" s="329"/>
      <c r="E120" s="66">
        <v>16.989999999999998</v>
      </c>
      <c r="F120" s="88"/>
      <c r="G120" s="251">
        <f t="shared" si="3"/>
        <v>0</v>
      </c>
      <c r="H120" s="251"/>
    </row>
    <row r="121" spans="1:8" s="6" customFormat="1" ht="15.75" customHeight="1">
      <c r="A121" s="328" t="s">
        <v>538</v>
      </c>
      <c r="B121" s="328"/>
      <c r="C121" s="328"/>
      <c r="D121" s="329"/>
      <c r="E121" s="66">
        <v>16.989999999999998</v>
      </c>
      <c r="F121" s="88"/>
      <c r="G121" s="251">
        <f t="shared" si="3"/>
        <v>0</v>
      </c>
      <c r="H121" s="251"/>
    </row>
    <row r="122" spans="1:8" s="6" customFormat="1" ht="15.75" customHeight="1">
      <c r="A122" s="328" t="s">
        <v>539</v>
      </c>
      <c r="B122" s="328"/>
      <c r="C122" s="328"/>
      <c r="D122" s="329"/>
      <c r="E122" s="66">
        <v>16.989999999999998</v>
      </c>
      <c r="F122" s="88"/>
      <c r="G122" s="251">
        <f t="shared" si="3"/>
        <v>0</v>
      </c>
      <c r="H122" s="251"/>
    </row>
    <row r="123" spans="1:8" s="6" customFormat="1" ht="15.75" customHeight="1">
      <c r="A123" s="328" t="s">
        <v>540</v>
      </c>
      <c r="B123" s="328"/>
      <c r="C123" s="328"/>
      <c r="D123" s="329"/>
      <c r="E123" s="66">
        <v>16.989999999999998</v>
      </c>
      <c r="F123" s="88"/>
      <c r="G123" s="251">
        <f t="shared" si="3"/>
        <v>0</v>
      </c>
      <c r="H123" s="251"/>
    </row>
    <row r="124" spans="1:8" s="6" customFormat="1" ht="15.75" customHeight="1">
      <c r="A124" s="328"/>
      <c r="B124" s="328"/>
      <c r="C124" s="328"/>
      <c r="D124" s="329"/>
      <c r="E124" s="66"/>
      <c r="F124" s="88"/>
      <c r="G124" s="251"/>
      <c r="H124" s="251"/>
    </row>
    <row r="125" spans="1:8" s="6" customFormat="1" ht="15.75" customHeight="1">
      <c r="A125" s="328" t="s">
        <v>542</v>
      </c>
      <c r="B125" s="328"/>
      <c r="C125" s="328"/>
      <c r="D125" s="329"/>
      <c r="E125" s="66">
        <v>29.99</v>
      </c>
      <c r="F125" s="88"/>
      <c r="G125" s="251">
        <f t="shared" si="3"/>
        <v>0</v>
      </c>
      <c r="H125" s="251"/>
    </row>
    <row r="126" spans="1:8" s="6" customFormat="1" ht="15.75" customHeight="1">
      <c r="A126" s="328" t="s">
        <v>541</v>
      </c>
      <c r="B126" s="328"/>
      <c r="C126" s="328"/>
      <c r="D126" s="329"/>
      <c r="E126" s="66">
        <v>29.99</v>
      </c>
      <c r="F126" s="88"/>
      <c r="G126" s="251">
        <f t="shared" si="3"/>
        <v>0</v>
      </c>
      <c r="H126" s="251"/>
    </row>
    <row r="127" spans="1:8" s="6" customFormat="1" ht="15.75" customHeight="1">
      <c r="A127" s="328" t="s">
        <v>543</v>
      </c>
      <c r="B127" s="328"/>
      <c r="C127" s="328"/>
      <c r="D127" s="329"/>
      <c r="E127" s="66">
        <v>29.99</v>
      </c>
      <c r="F127" s="88"/>
      <c r="G127" s="251">
        <f t="shared" si="3"/>
        <v>0</v>
      </c>
      <c r="H127" s="251"/>
    </row>
    <row r="128" spans="1:8" s="6" customFormat="1" ht="15.75" customHeight="1">
      <c r="A128" s="328" t="s">
        <v>544</v>
      </c>
      <c r="B128" s="328"/>
      <c r="C128" s="328"/>
      <c r="D128" s="329"/>
      <c r="E128" s="66">
        <v>29.99</v>
      </c>
      <c r="F128" s="88"/>
      <c r="G128" s="251">
        <f t="shared" si="3"/>
        <v>0</v>
      </c>
      <c r="H128" s="251"/>
    </row>
    <row r="129" spans="1:8" s="6" customFormat="1" ht="15.75" customHeight="1">
      <c r="A129" s="328" t="s">
        <v>545</v>
      </c>
      <c r="B129" s="328"/>
      <c r="C129" s="328"/>
      <c r="D129" s="329"/>
      <c r="E129" s="66">
        <v>16.989999999999998</v>
      </c>
      <c r="F129" s="88"/>
      <c r="G129" s="251">
        <f t="shared" si="3"/>
        <v>0</v>
      </c>
      <c r="H129" s="251"/>
    </row>
    <row r="130" spans="1:8" s="6" customFormat="1" ht="15.75" customHeight="1">
      <c r="A130" s="328" t="s">
        <v>546</v>
      </c>
      <c r="B130" s="328"/>
      <c r="C130" s="328"/>
      <c r="D130" s="329"/>
      <c r="E130" s="66">
        <v>16.989999999999998</v>
      </c>
      <c r="F130" s="88"/>
      <c r="G130" s="251">
        <f t="shared" si="3"/>
        <v>0</v>
      </c>
      <c r="H130" s="251"/>
    </row>
    <row r="131" spans="1:8" s="6" customFormat="1" ht="15.75" customHeight="1">
      <c r="A131" s="328" t="s">
        <v>547</v>
      </c>
      <c r="B131" s="328"/>
      <c r="C131" s="328"/>
      <c r="D131" s="329"/>
      <c r="E131" s="66">
        <v>16.989999999999998</v>
      </c>
      <c r="F131" s="88"/>
      <c r="G131" s="251">
        <f t="shared" si="3"/>
        <v>0</v>
      </c>
      <c r="H131" s="251"/>
    </row>
    <row r="132" spans="1:8" s="6" customFormat="1" ht="15.75" customHeight="1">
      <c r="A132" s="328" t="s">
        <v>548</v>
      </c>
      <c r="B132" s="328"/>
      <c r="C132" s="328"/>
      <c r="D132" s="329"/>
      <c r="E132" s="66">
        <v>16.989999999999998</v>
      </c>
      <c r="F132" s="88"/>
      <c r="G132" s="251">
        <f t="shared" si="3"/>
        <v>0</v>
      </c>
      <c r="H132" s="251"/>
    </row>
    <row r="133" spans="1:8" s="6" customFormat="1" ht="15.75" customHeight="1">
      <c r="A133" s="328"/>
      <c r="B133" s="328"/>
      <c r="C133" s="328"/>
      <c r="D133" s="329"/>
      <c r="E133" s="66"/>
      <c r="F133" s="88"/>
      <c r="G133" s="251"/>
      <c r="H133" s="251"/>
    </row>
    <row r="134" spans="1:8" s="6" customFormat="1" ht="15.75" customHeight="1">
      <c r="A134" s="328" t="s">
        <v>549</v>
      </c>
      <c r="B134" s="328"/>
      <c r="C134" s="328"/>
      <c r="D134" s="329"/>
      <c r="E134" s="66">
        <v>14.95</v>
      </c>
      <c r="F134" s="88"/>
      <c r="G134" s="251">
        <f t="shared" si="3"/>
        <v>0</v>
      </c>
      <c r="H134" s="251"/>
    </row>
    <row r="135" spans="1:8" s="6" customFormat="1" ht="15.75" customHeight="1">
      <c r="A135" s="328" t="s">
        <v>550</v>
      </c>
      <c r="B135" s="328"/>
      <c r="C135" s="328"/>
      <c r="D135" s="329"/>
      <c r="E135" s="66">
        <v>14.95</v>
      </c>
      <c r="F135" s="88"/>
      <c r="G135" s="251">
        <f t="shared" si="3"/>
        <v>0</v>
      </c>
      <c r="H135" s="251"/>
    </row>
    <row r="136" spans="1:8" s="6" customFormat="1" ht="15.75" customHeight="1">
      <c r="A136" s="328" t="s">
        <v>551</v>
      </c>
      <c r="B136" s="328"/>
      <c r="C136" s="328"/>
      <c r="D136" s="329"/>
      <c r="E136" s="66">
        <v>14.95</v>
      </c>
      <c r="F136" s="88"/>
      <c r="G136" s="251">
        <f t="shared" si="3"/>
        <v>0</v>
      </c>
      <c r="H136" s="251"/>
    </row>
    <row r="137" spans="1:8" s="6" customFormat="1" ht="15.75" customHeight="1">
      <c r="A137" s="328"/>
      <c r="B137" s="328"/>
      <c r="C137" s="328"/>
      <c r="D137" s="329"/>
      <c r="E137" s="66"/>
      <c r="F137" s="88"/>
      <c r="G137" s="251"/>
      <c r="H137" s="251"/>
    </row>
    <row r="138" spans="1:8" s="6" customFormat="1" ht="15.75" customHeight="1">
      <c r="A138" s="328" t="s">
        <v>552</v>
      </c>
      <c r="B138" s="328"/>
      <c r="C138" s="328"/>
      <c r="D138" s="329"/>
      <c r="E138" s="66">
        <v>15.95</v>
      </c>
      <c r="F138" s="88"/>
      <c r="G138" s="251">
        <f t="shared" si="3"/>
        <v>0</v>
      </c>
      <c r="H138" s="251"/>
    </row>
    <row r="139" spans="1:8" s="6" customFormat="1" ht="15.75" customHeight="1">
      <c r="A139" s="328" t="s">
        <v>553</v>
      </c>
      <c r="B139" s="328"/>
      <c r="C139" s="328"/>
      <c r="D139" s="329"/>
      <c r="E139" s="66">
        <v>15.95</v>
      </c>
      <c r="F139" s="88"/>
      <c r="G139" s="251">
        <f t="shared" si="3"/>
        <v>0</v>
      </c>
      <c r="H139" s="251"/>
    </row>
    <row r="140" spans="1:8" s="6" customFormat="1" ht="15.75" customHeight="1">
      <c r="A140" s="328" t="s">
        <v>554</v>
      </c>
      <c r="B140" s="328"/>
      <c r="C140" s="328"/>
      <c r="D140" s="329"/>
      <c r="E140" s="66">
        <v>15.95</v>
      </c>
      <c r="F140" s="88"/>
      <c r="G140" s="251">
        <f t="shared" si="3"/>
        <v>0</v>
      </c>
      <c r="H140" s="251"/>
    </row>
    <row r="141" spans="1:8" s="6" customFormat="1" ht="15.75" customHeight="1">
      <c r="A141" s="328"/>
      <c r="B141" s="328"/>
      <c r="C141" s="328"/>
      <c r="D141" s="329"/>
      <c r="E141" s="66"/>
      <c r="F141" s="88"/>
      <c r="G141" s="251"/>
      <c r="H141" s="251"/>
    </row>
    <row r="142" spans="1:8" s="6" customFormat="1" ht="15.75" customHeight="1">
      <c r="A142" s="328" t="s">
        <v>555</v>
      </c>
      <c r="B142" s="328"/>
      <c r="C142" s="328"/>
      <c r="D142" s="329"/>
      <c r="E142" s="66">
        <v>9</v>
      </c>
      <c r="F142" s="88"/>
      <c r="G142" s="251">
        <f t="shared" si="3"/>
        <v>0</v>
      </c>
      <c r="H142" s="251"/>
    </row>
    <row r="143" spans="1:8" s="6" customFormat="1" ht="15.75" customHeight="1">
      <c r="A143" s="328" t="s">
        <v>556</v>
      </c>
      <c r="B143" s="328"/>
      <c r="C143" s="328"/>
      <c r="D143" s="329"/>
      <c r="E143" s="66">
        <v>10.5</v>
      </c>
      <c r="F143" s="88"/>
      <c r="G143" s="251">
        <f t="shared" si="3"/>
        <v>0</v>
      </c>
      <c r="H143" s="251"/>
    </row>
    <row r="144" spans="1:8" s="6" customFormat="1" ht="15.75" customHeight="1" thickBot="1">
      <c r="A144" s="328"/>
      <c r="B144" s="328"/>
      <c r="C144" s="328"/>
      <c r="D144" s="329"/>
      <c r="E144" s="66"/>
      <c r="F144" s="88"/>
      <c r="G144" s="251"/>
      <c r="H144" s="251"/>
    </row>
    <row r="145" spans="1:8" s="6" customFormat="1" ht="15.75" customHeight="1" thickBot="1">
      <c r="A145" s="338" t="s">
        <v>3</v>
      </c>
      <c r="B145" s="339"/>
      <c r="C145" s="339"/>
      <c r="D145" s="340"/>
      <c r="E145" s="117"/>
      <c r="F145" s="96"/>
      <c r="G145" s="249">
        <f>SUM(G101:H144)</f>
        <v>0</v>
      </c>
      <c r="H145" s="250"/>
    </row>
    <row r="146" spans="1:8" s="6" customFormat="1" ht="15.75" customHeight="1" thickBot="1">
      <c r="A146" s="347"/>
      <c r="B146" s="347"/>
      <c r="C146" s="347"/>
      <c r="D146" s="348"/>
      <c r="E146" s="121"/>
      <c r="F146" s="95"/>
      <c r="G146" s="318"/>
      <c r="H146" s="318"/>
    </row>
    <row r="147" spans="1:8" s="6" customFormat="1" ht="15.75" customHeight="1" thickBot="1">
      <c r="A147" s="349" t="s">
        <v>250</v>
      </c>
      <c r="B147" s="350"/>
      <c r="C147" s="350"/>
      <c r="D147" s="350"/>
      <c r="E147" s="122" t="s">
        <v>0</v>
      </c>
      <c r="F147" s="133" t="s">
        <v>1</v>
      </c>
      <c r="G147" s="351" t="s">
        <v>5</v>
      </c>
      <c r="H147" s="352"/>
    </row>
    <row r="148" spans="1:8" s="6" customFormat="1" ht="15.75" customHeight="1">
      <c r="A148" s="353" t="s">
        <v>305</v>
      </c>
      <c r="B148" s="353"/>
      <c r="C148" s="353"/>
      <c r="D148" s="354"/>
      <c r="E148" s="123">
        <v>13.95</v>
      </c>
      <c r="F148" s="134"/>
      <c r="G148" s="355">
        <f>E148*F148</f>
        <v>0</v>
      </c>
      <c r="H148" s="355"/>
    </row>
    <row r="149" spans="1:8" s="6" customFormat="1" ht="15.75" customHeight="1">
      <c r="A149" s="328" t="s">
        <v>306</v>
      </c>
      <c r="B149" s="328"/>
      <c r="C149" s="328"/>
      <c r="D149" s="329"/>
      <c r="E149" s="66">
        <v>12.95</v>
      </c>
      <c r="F149" s="88"/>
      <c r="G149" s="251">
        <f t="shared" ref="G149:G186" si="4">E149*F149</f>
        <v>0</v>
      </c>
      <c r="H149" s="251"/>
    </row>
    <row r="150" spans="1:8" s="6" customFormat="1" ht="15.75" customHeight="1">
      <c r="A150" s="328"/>
      <c r="B150" s="328"/>
      <c r="C150" s="328"/>
      <c r="D150" s="329"/>
      <c r="E150" s="66"/>
      <c r="F150" s="88"/>
      <c r="G150" s="251"/>
      <c r="H150" s="251"/>
    </row>
    <row r="151" spans="1:8" s="6" customFormat="1" ht="15.75" customHeight="1">
      <c r="A151" s="328" t="s">
        <v>322</v>
      </c>
      <c r="B151" s="328"/>
      <c r="C151" s="328"/>
      <c r="D151" s="329"/>
      <c r="E151" s="66">
        <v>14.95</v>
      </c>
      <c r="F151" s="88"/>
      <c r="G151" s="251">
        <f t="shared" si="4"/>
        <v>0</v>
      </c>
      <c r="H151" s="251"/>
    </row>
    <row r="152" spans="1:8" s="6" customFormat="1" ht="15.75" customHeight="1">
      <c r="A152" s="328" t="s">
        <v>323</v>
      </c>
      <c r="B152" s="328"/>
      <c r="C152" s="328"/>
      <c r="D152" s="329"/>
      <c r="E152" s="66">
        <v>14.95</v>
      </c>
      <c r="F152" s="88"/>
      <c r="G152" s="251">
        <f t="shared" si="4"/>
        <v>0</v>
      </c>
      <c r="H152" s="251"/>
    </row>
    <row r="153" spans="1:8" s="6" customFormat="1" ht="15.75" customHeight="1">
      <c r="A153" s="328"/>
      <c r="B153" s="328"/>
      <c r="C153" s="328"/>
      <c r="D153" s="329"/>
      <c r="E153" s="66"/>
      <c r="F153" s="88"/>
      <c r="G153" s="251"/>
      <c r="H153" s="251"/>
    </row>
    <row r="154" spans="1:8" s="6" customFormat="1" ht="15.75" customHeight="1">
      <c r="A154" s="328" t="s">
        <v>558</v>
      </c>
      <c r="B154" s="328"/>
      <c r="C154" s="328"/>
      <c r="D154" s="329"/>
      <c r="E154" s="66">
        <v>4.99</v>
      </c>
      <c r="F154" s="88"/>
      <c r="G154" s="251">
        <f t="shared" si="4"/>
        <v>0</v>
      </c>
      <c r="H154" s="251"/>
    </row>
    <row r="155" spans="1:8" s="6" customFormat="1" ht="15.75" customHeight="1">
      <c r="A155" s="328" t="s">
        <v>557</v>
      </c>
      <c r="B155" s="328"/>
      <c r="C155" s="328"/>
      <c r="D155" s="329"/>
      <c r="E155" s="66">
        <v>14.99</v>
      </c>
      <c r="F155" s="88"/>
      <c r="G155" s="251">
        <f t="shared" si="4"/>
        <v>0</v>
      </c>
      <c r="H155" s="251"/>
    </row>
    <row r="156" spans="1:8" s="6" customFormat="1" ht="15.75" customHeight="1">
      <c r="A156" s="328" t="s">
        <v>559</v>
      </c>
      <c r="B156" s="328"/>
      <c r="C156" s="328"/>
      <c r="D156" s="329"/>
      <c r="E156" s="66">
        <v>14.99</v>
      </c>
      <c r="F156" s="88"/>
      <c r="G156" s="251">
        <f t="shared" si="4"/>
        <v>0</v>
      </c>
      <c r="H156" s="251"/>
    </row>
    <row r="157" spans="1:8" s="6" customFormat="1" ht="15.75" customHeight="1">
      <c r="A157" s="328" t="s">
        <v>560</v>
      </c>
      <c r="B157" s="328"/>
      <c r="C157" s="328"/>
      <c r="D157" s="329"/>
      <c r="E157" s="66">
        <v>14.99</v>
      </c>
      <c r="F157" s="88"/>
      <c r="G157" s="251">
        <f t="shared" si="4"/>
        <v>0</v>
      </c>
      <c r="H157" s="251"/>
    </row>
    <row r="158" spans="1:8" s="6" customFormat="1" ht="15.75" customHeight="1">
      <c r="A158" s="328" t="s">
        <v>561</v>
      </c>
      <c r="B158" s="328"/>
      <c r="C158" s="328"/>
      <c r="D158" s="329"/>
      <c r="E158" s="66">
        <v>14.99</v>
      </c>
      <c r="F158" s="88"/>
      <c r="G158" s="251">
        <f t="shared" si="4"/>
        <v>0</v>
      </c>
      <c r="H158" s="251"/>
    </row>
    <row r="159" spans="1:8" s="6" customFormat="1" ht="15.75" customHeight="1">
      <c r="A159" s="328" t="s">
        <v>562</v>
      </c>
      <c r="B159" s="328"/>
      <c r="C159" s="328"/>
      <c r="D159" s="329"/>
      <c r="E159" s="66">
        <v>14.99</v>
      </c>
      <c r="F159" s="88"/>
      <c r="G159" s="251">
        <f t="shared" si="4"/>
        <v>0</v>
      </c>
      <c r="H159" s="251"/>
    </row>
    <row r="160" spans="1:8" s="6" customFormat="1" ht="15.75" customHeight="1">
      <c r="A160" s="328" t="s">
        <v>563</v>
      </c>
      <c r="B160" s="328"/>
      <c r="C160" s="328"/>
      <c r="D160" s="329"/>
      <c r="E160" s="66">
        <v>14.99</v>
      </c>
      <c r="F160" s="88"/>
      <c r="G160" s="251">
        <f t="shared" si="4"/>
        <v>0</v>
      </c>
      <c r="H160" s="251"/>
    </row>
    <row r="161" spans="1:8" s="6" customFormat="1" ht="15.75" customHeight="1">
      <c r="A161" s="328" t="s">
        <v>564</v>
      </c>
      <c r="B161" s="328"/>
      <c r="C161" s="328"/>
      <c r="D161" s="329"/>
      <c r="E161" s="66">
        <v>14.99</v>
      </c>
      <c r="F161" s="88"/>
      <c r="G161" s="251">
        <f t="shared" si="4"/>
        <v>0</v>
      </c>
      <c r="H161" s="251"/>
    </row>
    <row r="162" spans="1:8" s="6" customFormat="1" ht="15.75" customHeight="1">
      <c r="A162" s="328" t="s">
        <v>565</v>
      </c>
      <c r="B162" s="328"/>
      <c r="C162" s="328"/>
      <c r="D162" s="329"/>
      <c r="E162" s="66">
        <v>14.99</v>
      </c>
      <c r="F162" s="88"/>
      <c r="G162" s="251">
        <f t="shared" si="4"/>
        <v>0</v>
      </c>
      <c r="H162" s="251"/>
    </row>
    <row r="163" spans="1:8" s="6" customFormat="1" ht="15.75" customHeight="1">
      <c r="A163" s="328" t="s">
        <v>566</v>
      </c>
      <c r="B163" s="328"/>
      <c r="C163" s="328"/>
      <c r="D163" s="329"/>
      <c r="E163" s="66">
        <v>14.99</v>
      </c>
      <c r="F163" s="88"/>
      <c r="G163" s="251">
        <f t="shared" si="4"/>
        <v>0</v>
      </c>
      <c r="H163" s="251"/>
    </row>
    <row r="164" spans="1:8" s="6" customFormat="1" ht="15.75" customHeight="1">
      <c r="A164" s="328"/>
      <c r="B164" s="328"/>
      <c r="C164" s="328"/>
      <c r="D164" s="329"/>
      <c r="E164" s="66"/>
      <c r="F164" s="88"/>
      <c r="G164" s="251"/>
      <c r="H164" s="251"/>
    </row>
    <row r="165" spans="1:8" s="6" customFormat="1" ht="15.75" customHeight="1">
      <c r="A165" s="328" t="s">
        <v>567</v>
      </c>
      <c r="B165" s="328"/>
      <c r="C165" s="328"/>
      <c r="D165" s="329"/>
      <c r="E165" s="66">
        <v>4.99</v>
      </c>
      <c r="F165" s="88"/>
      <c r="G165" s="251">
        <f t="shared" si="4"/>
        <v>0</v>
      </c>
      <c r="H165" s="251"/>
    </row>
    <row r="166" spans="1:8" s="6" customFormat="1" ht="15.75" customHeight="1">
      <c r="A166" s="328" t="s">
        <v>567</v>
      </c>
      <c r="B166" s="328"/>
      <c r="C166" s="328"/>
      <c r="D166" s="329"/>
      <c r="E166" s="66">
        <v>4.99</v>
      </c>
      <c r="F166" s="88"/>
      <c r="G166" s="251">
        <f t="shared" si="4"/>
        <v>0</v>
      </c>
      <c r="H166" s="251"/>
    </row>
    <row r="167" spans="1:8" s="6" customFormat="1" ht="15.75" customHeight="1">
      <c r="A167" s="328" t="s">
        <v>568</v>
      </c>
      <c r="B167" s="328"/>
      <c r="C167" s="328"/>
      <c r="D167" s="329"/>
      <c r="E167" s="66">
        <v>4.99</v>
      </c>
      <c r="F167" s="88"/>
      <c r="G167" s="251">
        <f t="shared" si="4"/>
        <v>0</v>
      </c>
      <c r="H167" s="251"/>
    </row>
    <row r="168" spans="1:8" s="6" customFormat="1" ht="15.75" customHeight="1">
      <c r="A168" s="328" t="s">
        <v>569</v>
      </c>
      <c r="B168" s="328"/>
      <c r="C168" s="328"/>
      <c r="D168" s="329"/>
      <c r="E168" s="66">
        <v>4.99</v>
      </c>
      <c r="F168" s="88"/>
      <c r="G168" s="251">
        <f t="shared" si="4"/>
        <v>0</v>
      </c>
      <c r="H168" s="251"/>
    </row>
    <row r="169" spans="1:8" s="6" customFormat="1" ht="15.75" customHeight="1">
      <c r="A169" s="328" t="s">
        <v>570</v>
      </c>
      <c r="B169" s="328"/>
      <c r="C169" s="328"/>
      <c r="D169" s="329"/>
      <c r="E169" s="66">
        <v>4.99</v>
      </c>
      <c r="F169" s="88"/>
      <c r="G169" s="251">
        <f t="shared" si="4"/>
        <v>0</v>
      </c>
      <c r="H169" s="251"/>
    </row>
    <row r="170" spans="1:8" s="6" customFormat="1" ht="15.75" customHeight="1">
      <c r="A170" s="328" t="s">
        <v>571</v>
      </c>
      <c r="B170" s="328"/>
      <c r="C170" s="328"/>
      <c r="D170" s="329"/>
      <c r="E170" s="66">
        <v>4.99</v>
      </c>
      <c r="F170" s="88"/>
      <c r="G170" s="251">
        <f t="shared" si="4"/>
        <v>0</v>
      </c>
      <c r="H170" s="251"/>
    </row>
    <row r="171" spans="1:8" s="6" customFormat="1" ht="15.75" customHeight="1">
      <c r="A171" s="328" t="s">
        <v>572</v>
      </c>
      <c r="B171" s="328"/>
      <c r="C171" s="328"/>
      <c r="D171" s="329"/>
      <c r="E171" s="66">
        <v>4.99</v>
      </c>
      <c r="F171" s="88"/>
      <c r="G171" s="251">
        <f t="shared" si="4"/>
        <v>0</v>
      </c>
      <c r="H171" s="251"/>
    </row>
    <row r="172" spans="1:8" s="6" customFormat="1" ht="15.75" customHeight="1">
      <c r="A172" s="328" t="s">
        <v>573</v>
      </c>
      <c r="B172" s="328"/>
      <c r="C172" s="328"/>
      <c r="D172" s="329"/>
      <c r="E172" s="66">
        <v>4.99</v>
      </c>
      <c r="F172" s="88"/>
      <c r="G172" s="251">
        <f t="shared" si="4"/>
        <v>0</v>
      </c>
      <c r="H172" s="251"/>
    </row>
    <row r="173" spans="1:8" s="6" customFormat="1" ht="15.75" customHeight="1">
      <c r="A173" s="328"/>
      <c r="B173" s="328"/>
      <c r="C173" s="328"/>
      <c r="D173" s="329"/>
      <c r="E173" s="66"/>
      <c r="F173" s="88"/>
      <c r="G173" s="251"/>
      <c r="H173" s="251"/>
    </row>
    <row r="174" spans="1:8" s="6" customFormat="1" ht="15.75" customHeight="1">
      <c r="A174" s="328" t="s">
        <v>324</v>
      </c>
      <c r="B174" s="328"/>
      <c r="C174" s="328"/>
      <c r="D174" s="329"/>
      <c r="E174" s="66">
        <v>12.95</v>
      </c>
      <c r="F174" s="88"/>
      <c r="G174" s="251">
        <f t="shared" si="4"/>
        <v>0</v>
      </c>
      <c r="H174" s="251"/>
    </row>
    <row r="175" spans="1:8" s="6" customFormat="1" ht="15.75" customHeight="1">
      <c r="A175" s="328" t="s">
        <v>325</v>
      </c>
      <c r="B175" s="328"/>
      <c r="C175" s="328"/>
      <c r="D175" s="329"/>
      <c r="E175" s="66">
        <v>12.95</v>
      </c>
      <c r="F175" s="88"/>
      <c r="G175" s="251">
        <f t="shared" si="4"/>
        <v>0</v>
      </c>
      <c r="H175" s="251"/>
    </row>
    <row r="176" spans="1:8" s="6" customFormat="1" ht="15.75" customHeight="1">
      <c r="A176" s="328" t="s">
        <v>326</v>
      </c>
      <c r="B176" s="328"/>
      <c r="C176" s="328"/>
      <c r="D176" s="329"/>
      <c r="E176" s="66">
        <v>12.95</v>
      </c>
      <c r="F176" s="88"/>
      <c r="G176" s="251">
        <f t="shared" si="4"/>
        <v>0</v>
      </c>
      <c r="H176" s="251"/>
    </row>
    <row r="177" spans="1:9" s="6" customFormat="1" ht="15.75" customHeight="1">
      <c r="A177" s="328" t="s">
        <v>327</v>
      </c>
      <c r="B177" s="328"/>
      <c r="C177" s="328"/>
      <c r="D177" s="329"/>
      <c r="E177" s="66">
        <v>12.95</v>
      </c>
      <c r="F177" s="88"/>
      <c r="G177" s="251">
        <f t="shared" si="4"/>
        <v>0</v>
      </c>
      <c r="H177" s="251"/>
    </row>
    <row r="178" spans="1:9" s="6" customFormat="1" ht="15.75" customHeight="1">
      <c r="A178" s="328"/>
      <c r="B178" s="328"/>
      <c r="C178" s="328"/>
      <c r="D178" s="329"/>
      <c r="E178" s="66"/>
      <c r="F178" s="88"/>
      <c r="G178" s="251"/>
      <c r="H178" s="251"/>
    </row>
    <row r="179" spans="1:9" s="6" customFormat="1" ht="15.75" customHeight="1">
      <c r="A179" s="328" t="s">
        <v>328</v>
      </c>
      <c r="B179" s="328"/>
      <c r="C179" s="328"/>
      <c r="D179" s="329"/>
      <c r="E179" s="66">
        <v>29.99</v>
      </c>
      <c r="F179" s="88"/>
      <c r="G179" s="251">
        <f t="shared" si="4"/>
        <v>0</v>
      </c>
      <c r="H179" s="251"/>
    </row>
    <row r="180" spans="1:9" s="6" customFormat="1" ht="15.75" customHeight="1">
      <c r="A180" s="328"/>
      <c r="B180" s="328"/>
      <c r="C180" s="328"/>
      <c r="D180" s="329"/>
      <c r="E180" s="66"/>
      <c r="F180" s="88"/>
      <c r="G180" s="251"/>
      <c r="H180" s="251"/>
    </row>
    <row r="181" spans="1:9" s="6" customFormat="1" ht="15.75" customHeight="1">
      <c r="A181" s="328" t="s">
        <v>412</v>
      </c>
      <c r="B181" s="328"/>
      <c r="C181" s="328"/>
      <c r="D181" s="329"/>
      <c r="E181" s="66">
        <v>14.95</v>
      </c>
      <c r="F181" s="88"/>
      <c r="G181" s="251">
        <f t="shared" si="4"/>
        <v>0</v>
      </c>
      <c r="H181" s="251"/>
    </row>
    <row r="182" spans="1:9" s="6" customFormat="1" ht="15.75" customHeight="1">
      <c r="A182" s="328"/>
      <c r="B182" s="328"/>
      <c r="C182" s="328"/>
      <c r="D182" s="329"/>
      <c r="E182" s="66"/>
      <c r="F182" s="88"/>
      <c r="G182" s="251"/>
      <c r="H182" s="251"/>
    </row>
    <row r="183" spans="1:9" s="6" customFormat="1" ht="15.75" customHeight="1">
      <c r="A183" s="328" t="s">
        <v>349</v>
      </c>
      <c r="B183" s="328"/>
      <c r="C183" s="328"/>
      <c r="D183" s="329"/>
      <c r="E183" s="66">
        <v>16.95</v>
      </c>
      <c r="F183" s="88"/>
      <c r="G183" s="251">
        <f t="shared" si="4"/>
        <v>0</v>
      </c>
      <c r="H183" s="251"/>
    </row>
    <row r="184" spans="1:9" s="6" customFormat="1" ht="15.75" customHeight="1">
      <c r="A184" s="328" t="s">
        <v>350</v>
      </c>
      <c r="B184" s="328"/>
      <c r="C184" s="328"/>
      <c r="D184" s="329"/>
      <c r="E184" s="66">
        <v>24.95</v>
      </c>
      <c r="F184" s="88"/>
      <c r="G184" s="251">
        <f t="shared" si="4"/>
        <v>0</v>
      </c>
      <c r="H184" s="251"/>
    </row>
    <row r="185" spans="1:9" s="6" customFormat="1" ht="15.75" customHeight="1">
      <c r="A185" s="328" t="s">
        <v>351</v>
      </c>
      <c r="B185" s="328"/>
      <c r="C185" s="328"/>
      <c r="D185" s="329"/>
      <c r="E185" s="66">
        <v>24.95</v>
      </c>
      <c r="F185" s="88"/>
      <c r="G185" s="251">
        <f t="shared" si="4"/>
        <v>0</v>
      </c>
      <c r="H185" s="251"/>
    </row>
    <row r="186" spans="1:9" s="6" customFormat="1" ht="15.75" customHeight="1">
      <c r="A186" s="328" t="s">
        <v>352</v>
      </c>
      <c r="B186" s="328"/>
      <c r="C186" s="328"/>
      <c r="D186" s="329"/>
      <c r="E186" s="66">
        <v>24.95</v>
      </c>
      <c r="F186" s="88"/>
      <c r="G186" s="251">
        <f t="shared" si="4"/>
        <v>0</v>
      </c>
      <c r="H186" s="251"/>
    </row>
    <row r="187" spans="1:9" s="6" customFormat="1" ht="15.75" customHeight="1" thickBot="1">
      <c r="A187" s="407"/>
      <c r="B187" s="408"/>
      <c r="C187" s="408"/>
      <c r="D187" s="409"/>
      <c r="E187" s="66"/>
      <c r="F187" s="88"/>
      <c r="G187" s="251"/>
      <c r="H187" s="251"/>
    </row>
    <row r="188" spans="1:9" s="6" customFormat="1" ht="15.75" customHeight="1" thickBot="1">
      <c r="A188" s="338" t="s">
        <v>3</v>
      </c>
      <c r="B188" s="339"/>
      <c r="C188" s="339"/>
      <c r="D188" s="340"/>
      <c r="E188" s="117"/>
      <c r="F188" s="96"/>
      <c r="G188" s="249">
        <f>SUM(G148:H187)</f>
        <v>0</v>
      </c>
      <c r="H188" s="250"/>
    </row>
    <row r="189" spans="1:9" s="6" customFormat="1" ht="15.75" customHeight="1" thickBot="1">
      <c r="A189" s="410"/>
      <c r="B189" s="411"/>
      <c r="C189" s="411"/>
      <c r="D189" s="412"/>
      <c r="E189" s="121"/>
      <c r="F189" s="95"/>
      <c r="G189" s="318"/>
      <c r="H189" s="318"/>
      <c r="I189" s="40"/>
    </row>
    <row r="190" spans="1:9" s="6" customFormat="1" ht="15.75" customHeight="1" thickBot="1">
      <c r="A190" s="349" t="s">
        <v>758</v>
      </c>
      <c r="B190" s="350"/>
      <c r="C190" s="350"/>
      <c r="D190" s="350"/>
      <c r="E190" s="122" t="s">
        <v>0</v>
      </c>
      <c r="F190" s="133" t="s">
        <v>1</v>
      </c>
      <c r="G190" s="351" t="s">
        <v>5</v>
      </c>
      <c r="H190" s="352"/>
      <c r="I190" s="40"/>
    </row>
    <row r="191" spans="1:9" s="6" customFormat="1" ht="15.75" customHeight="1">
      <c r="A191" s="390" t="s">
        <v>411</v>
      </c>
      <c r="B191" s="391"/>
      <c r="C191" s="391"/>
      <c r="D191" s="392"/>
      <c r="E191" s="114"/>
      <c r="F191" s="131"/>
      <c r="G191" s="393"/>
      <c r="H191" s="393"/>
      <c r="I191" s="40"/>
    </row>
    <row r="192" spans="1:9" s="6" customFormat="1" ht="28" customHeight="1">
      <c r="A192" s="341" t="s">
        <v>851</v>
      </c>
      <c r="B192" s="342"/>
      <c r="C192" s="342"/>
      <c r="D192" s="343"/>
      <c r="E192" s="124">
        <v>40</v>
      </c>
      <c r="F192" s="91"/>
      <c r="G192" s="254">
        <f t="shared" ref="G192:G202" si="5">E192*F192</f>
        <v>0</v>
      </c>
      <c r="H192" s="254"/>
      <c r="I192" s="40"/>
    </row>
    <row r="193" spans="1:9" s="6" customFormat="1" ht="15.75" customHeight="1">
      <c r="A193" s="328" t="s">
        <v>852</v>
      </c>
      <c r="B193" s="328"/>
      <c r="C193" s="328"/>
      <c r="D193" s="329"/>
      <c r="E193" s="66">
        <v>40</v>
      </c>
      <c r="F193" s="88"/>
      <c r="G193" s="251">
        <f t="shared" si="5"/>
        <v>0</v>
      </c>
      <c r="H193" s="251"/>
      <c r="I193" s="40"/>
    </row>
    <row r="194" spans="1:9" s="6" customFormat="1" ht="15.75" customHeight="1">
      <c r="A194" s="328" t="s">
        <v>853</v>
      </c>
      <c r="B194" s="328"/>
      <c r="C194" s="328"/>
      <c r="D194" s="329"/>
      <c r="E194" s="66">
        <v>21.95</v>
      </c>
      <c r="F194" s="88"/>
      <c r="G194" s="251">
        <f t="shared" si="5"/>
        <v>0</v>
      </c>
      <c r="H194" s="251"/>
      <c r="I194" s="40"/>
    </row>
    <row r="195" spans="1:9" s="6" customFormat="1" ht="15.75" customHeight="1">
      <c r="A195" s="328" t="s">
        <v>854</v>
      </c>
      <c r="B195" s="328"/>
      <c r="C195" s="328"/>
      <c r="D195" s="329"/>
      <c r="E195" s="66">
        <v>21.95</v>
      </c>
      <c r="F195" s="88"/>
      <c r="G195" s="251">
        <f t="shared" si="5"/>
        <v>0</v>
      </c>
      <c r="H195" s="251"/>
      <c r="I195" s="40"/>
    </row>
    <row r="196" spans="1:9" s="6" customFormat="1" ht="28" customHeight="1">
      <c r="A196" s="341" t="s">
        <v>855</v>
      </c>
      <c r="B196" s="342"/>
      <c r="C196" s="342"/>
      <c r="D196" s="343"/>
      <c r="E196" s="124">
        <v>30</v>
      </c>
      <c r="F196" s="91"/>
      <c r="G196" s="254">
        <f t="shared" si="5"/>
        <v>0</v>
      </c>
      <c r="H196" s="254"/>
      <c r="I196" s="40"/>
    </row>
    <row r="197" spans="1:9" s="6" customFormat="1" ht="16.75" customHeight="1">
      <c r="A197" s="341" t="s">
        <v>856</v>
      </c>
      <c r="B197" s="342"/>
      <c r="C197" s="342"/>
      <c r="D197" s="343"/>
      <c r="E197" s="124">
        <v>30</v>
      </c>
      <c r="F197" s="91"/>
      <c r="G197" s="254">
        <f t="shared" si="5"/>
        <v>0</v>
      </c>
      <c r="H197" s="254"/>
      <c r="I197" s="40"/>
    </row>
    <row r="198" spans="1:9" s="6" customFormat="1" ht="15.75" customHeight="1">
      <c r="A198" s="359" t="s">
        <v>415</v>
      </c>
      <c r="B198" s="328"/>
      <c r="C198" s="328"/>
      <c r="D198" s="329"/>
      <c r="E198" s="66">
        <v>21.95</v>
      </c>
      <c r="F198" s="88"/>
      <c r="G198" s="251">
        <f t="shared" si="5"/>
        <v>0</v>
      </c>
      <c r="H198" s="251"/>
      <c r="I198" s="40"/>
    </row>
    <row r="199" spans="1:9" s="6" customFormat="1" ht="15.75" customHeight="1">
      <c r="A199" s="328" t="s">
        <v>857</v>
      </c>
      <c r="B199" s="328"/>
      <c r="C199" s="328"/>
      <c r="D199" s="329"/>
      <c r="E199" s="66">
        <v>8.9499999999999993</v>
      </c>
      <c r="F199" s="88"/>
      <c r="G199" s="251">
        <f t="shared" si="5"/>
        <v>0</v>
      </c>
      <c r="H199" s="251"/>
      <c r="I199" s="40"/>
    </row>
    <row r="200" spans="1:9" s="6" customFormat="1" ht="15.75" customHeight="1">
      <c r="A200" s="328" t="s">
        <v>858</v>
      </c>
      <c r="B200" s="328"/>
      <c r="C200" s="328"/>
      <c r="D200" s="329"/>
      <c r="E200" s="66">
        <v>15</v>
      </c>
      <c r="F200" s="88"/>
      <c r="G200" s="251">
        <f t="shared" si="5"/>
        <v>0</v>
      </c>
      <c r="H200" s="251"/>
      <c r="I200" s="40"/>
    </row>
    <row r="201" spans="1:9" s="6" customFormat="1" ht="15.75" customHeight="1">
      <c r="A201" s="328" t="s">
        <v>859</v>
      </c>
      <c r="B201" s="328"/>
      <c r="C201" s="328"/>
      <c r="D201" s="329"/>
      <c r="E201" s="66">
        <v>40</v>
      </c>
      <c r="F201" s="88"/>
      <c r="G201" s="251">
        <f t="shared" si="5"/>
        <v>0</v>
      </c>
      <c r="H201" s="251"/>
      <c r="I201" s="40"/>
    </row>
    <row r="202" spans="1:9" s="6" customFormat="1" ht="15.75" customHeight="1">
      <c r="A202" s="359" t="s">
        <v>684</v>
      </c>
      <c r="B202" s="328"/>
      <c r="C202" s="328"/>
      <c r="D202" s="329"/>
      <c r="E202" s="66">
        <v>21.95</v>
      </c>
      <c r="F202" s="88"/>
      <c r="G202" s="251">
        <f t="shared" si="5"/>
        <v>0</v>
      </c>
      <c r="H202" s="251"/>
      <c r="I202" s="40"/>
    </row>
    <row r="203" spans="1:9" s="6" customFormat="1" ht="15.75" customHeight="1" thickBot="1">
      <c r="A203" s="328"/>
      <c r="B203" s="328"/>
      <c r="C203" s="328"/>
      <c r="D203" s="329"/>
      <c r="E203" s="66"/>
      <c r="F203" s="88"/>
      <c r="G203" s="251"/>
      <c r="H203" s="251"/>
      <c r="I203" s="40"/>
    </row>
    <row r="204" spans="1:9" s="6" customFormat="1" ht="15.75" customHeight="1" thickBot="1">
      <c r="A204" s="338" t="s">
        <v>3</v>
      </c>
      <c r="B204" s="339"/>
      <c r="C204" s="339"/>
      <c r="D204" s="340"/>
      <c r="E204" s="117"/>
      <c r="F204" s="96"/>
      <c r="G204" s="249">
        <f>SUM(G191:H203)</f>
        <v>0</v>
      </c>
      <c r="H204" s="250"/>
      <c r="I204" s="40"/>
    </row>
    <row r="205" spans="1:9" s="6" customFormat="1" ht="15.75" customHeight="1" thickBot="1">
      <c r="A205" s="387"/>
      <c r="B205" s="388"/>
      <c r="C205" s="388"/>
      <c r="D205" s="389"/>
      <c r="E205" s="121"/>
      <c r="F205" s="95"/>
      <c r="G205" s="318"/>
      <c r="H205" s="318"/>
      <c r="I205" s="40"/>
    </row>
    <row r="206" spans="1:9" s="6" customFormat="1" ht="15.75" customHeight="1" thickBot="1">
      <c r="A206" s="349" t="s">
        <v>251</v>
      </c>
      <c r="B206" s="350"/>
      <c r="C206" s="350"/>
      <c r="D206" s="350"/>
      <c r="E206" s="122" t="s">
        <v>0</v>
      </c>
      <c r="F206" s="133" t="s">
        <v>1</v>
      </c>
      <c r="G206" s="351" t="s">
        <v>5</v>
      </c>
      <c r="H206" s="352"/>
      <c r="I206" s="40"/>
    </row>
    <row r="207" spans="1:9" s="6" customFormat="1" ht="15.75" customHeight="1">
      <c r="A207" s="353" t="s">
        <v>348</v>
      </c>
      <c r="B207" s="353"/>
      <c r="C207" s="353"/>
      <c r="D207" s="354"/>
      <c r="E207" s="123">
        <v>21.95</v>
      </c>
      <c r="F207" s="134"/>
      <c r="G207" s="355">
        <f>E207*F207</f>
        <v>0</v>
      </c>
      <c r="H207" s="355"/>
      <c r="I207" s="40"/>
    </row>
    <row r="208" spans="1:9" s="6" customFormat="1" ht="15.75" customHeight="1">
      <c r="A208" s="328"/>
      <c r="B208" s="328"/>
      <c r="C208" s="328"/>
      <c r="D208" s="329"/>
      <c r="E208" s="66"/>
      <c r="F208" s="88"/>
      <c r="G208" s="251"/>
      <c r="H208" s="251"/>
      <c r="I208" s="40"/>
    </row>
    <row r="209" spans="1:9" s="6" customFormat="1" ht="15.75" customHeight="1">
      <c r="A209" s="328" t="s">
        <v>413</v>
      </c>
      <c r="B209" s="328"/>
      <c r="C209" s="328"/>
      <c r="D209" s="329"/>
      <c r="E209" s="66">
        <v>39.950000000000003</v>
      </c>
      <c r="F209" s="88"/>
      <c r="G209" s="251">
        <f>E209*F209</f>
        <v>0</v>
      </c>
      <c r="H209" s="251"/>
      <c r="I209" s="40"/>
    </row>
    <row r="210" spans="1:9" s="6" customFormat="1" ht="15.75" customHeight="1">
      <c r="A210" s="328"/>
      <c r="B210" s="328"/>
      <c r="C210" s="328"/>
      <c r="D210" s="329"/>
      <c r="E210" s="66"/>
      <c r="F210" s="88"/>
      <c r="G210" s="251"/>
      <c r="H210" s="251"/>
      <c r="I210" s="40"/>
    </row>
    <row r="211" spans="1:9" s="6" customFormat="1" ht="15.75" customHeight="1">
      <c r="A211" s="328" t="s">
        <v>414</v>
      </c>
      <c r="B211" s="328"/>
      <c r="C211" s="328"/>
      <c r="D211" s="329"/>
      <c r="E211" s="66">
        <v>28.95</v>
      </c>
      <c r="F211" s="88"/>
      <c r="G211" s="251">
        <f>E211*F211</f>
        <v>0</v>
      </c>
      <c r="H211" s="251"/>
      <c r="I211" s="40"/>
    </row>
    <row r="212" spans="1:9" s="6" customFormat="1" ht="15.75" customHeight="1">
      <c r="A212" s="328"/>
      <c r="B212" s="328"/>
      <c r="C212" s="328"/>
      <c r="D212" s="329"/>
      <c r="E212" s="66"/>
      <c r="F212" s="88"/>
      <c r="G212" s="251"/>
      <c r="H212" s="251"/>
      <c r="I212" s="40"/>
    </row>
    <row r="213" spans="1:9" s="6" customFormat="1" ht="28" customHeight="1">
      <c r="A213" s="357" t="s">
        <v>577</v>
      </c>
      <c r="B213" s="357"/>
      <c r="C213" s="357"/>
      <c r="D213" s="358"/>
      <c r="E213" s="124">
        <v>30</v>
      </c>
      <c r="F213" s="91"/>
      <c r="G213" s="254">
        <f t="shared" ref="G213:G216" si="6">F213*E213</f>
        <v>0</v>
      </c>
      <c r="H213" s="254"/>
      <c r="I213" s="40"/>
    </row>
    <row r="214" spans="1:9" s="6" customFormat="1" ht="16.75" customHeight="1">
      <c r="A214" s="357" t="s">
        <v>575</v>
      </c>
      <c r="B214" s="357"/>
      <c r="C214" s="357"/>
      <c r="D214" s="358"/>
      <c r="E214" s="124">
        <v>30</v>
      </c>
      <c r="F214" s="91"/>
      <c r="G214" s="254">
        <f t="shared" si="6"/>
        <v>0</v>
      </c>
      <c r="H214" s="254"/>
      <c r="I214" s="40"/>
    </row>
    <row r="215" spans="1:9" s="6" customFormat="1" ht="28" customHeight="1">
      <c r="A215" s="357" t="s">
        <v>576</v>
      </c>
      <c r="B215" s="357"/>
      <c r="C215" s="357"/>
      <c r="D215" s="358"/>
      <c r="E215" s="124">
        <v>30</v>
      </c>
      <c r="F215" s="91"/>
      <c r="G215" s="254">
        <f t="shared" si="6"/>
        <v>0</v>
      </c>
      <c r="H215" s="254"/>
      <c r="I215" s="40"/>
    </row>
    <row r="216" spans="1:9" s="6" customFormat="1" ht="28" customHeight="1">
      <c r="A216" s="357" t="s">
        <v>578</v>
      </c>
      <c r="B216" s="357"/>
      <c r="C216" s="357"/>
      <c r="D216" s="358"/>
      <c r="E216" s="124">
        <v>30</v>
      </c>
      <c r="F216" s="91"/>
      <c r="G216" s="254">
        <f t="shared" si="6"/>
        <v>0</v>
      </c>
      <c r="H216" s="254"/>
      <c r="I216" s="40"/>
    </row>
    <row r="217" spans="1:9" s="6" customFormat="1" ht="15.75" customHeight="1" thickBot="1">
      <c r="A217" s="328"/>
      <c r="B217" s="328"/>
      <c r="C217" s="328"/>
      <c r="D217" s="329"/>
      <c r="E217" s="66"/>
      <c r="F217" s="88"/>
      <c r="G217" s="251"/>
      <c r="H217" s="251"/>
      <c r="I217" s="40"/>
    </row>
    <row r="218" spans="1:9" s="6" customFormat="1" ht="15.75" customHeight="1" thickBot="1">
      <c r="A218" s="338" t="s">
        <v>3</v>
      </c>
      <c r="B218" s="339"/>
      <c r="C218" s="339"/>
      <c r="D218" s="340"/>
      <c r="E218" s="117"/>
      <c r="F218" s="96"/>
      <c r="G218" s="249">
        <f>SUM(G207:H217)</f>
        <v>0</v>
      </c>
      <c r="H218" s="250"/>
      <c r="I218" s="40"/>
    </row>
    <row r="219" spans="1:9" s="6" customFormat="1" ht="15.75" customHeight="1" thickBot="1">
      <c r="A219" s="347"/>
      <c r="B219" s="347"/>
      <c r="C219" s="347"/>
      <c r="D219" s="348"/>
      <c r="E219" s="121"/>
      <c r="F219" s="95"/>
      <c r="G219" s="318"/>
      <c r="H219" s="318"/>
    </row>
    <row r="220" spans="1:9" s="6" customFormat="1" ht="28.5" customHeight="1" thickBot="1">
      <c r="A220" s="380" t="s">
        <v>252</v>
      </c>
      <c r="B220" s="381"/>
      <c r="C220" s="381"/>
      <c r="D220" s="382"/>
      <c r="E220" s="113" t="s">
        <v>0</v>
      </c>
      <c r="F220" s="130" t="s">
        <v>1</v>
      </c>
      <c r="G220" s="383" t="s">
        <v>5</v>
      </c>
      <c r="H220" s="384"/>
      <c r="I220" s="40"/>
    </row>
    <row r="221" spans="1:9" s="6" customFormat="1" ht="28" customHeight="1">
      <c r="A221" s="385" t="s">
        <v>763</v>
      </c>
      <c r="B221" s="385"/>
      <c r="C221" s="385"/>
      <c r="D221" s="386"/>
      <c r="E221" s="125">
        <v>32</v>
      </c>
      <c r="F221" s="135"/>
      <c r="G221" s="373">
        <f>E221*F221</f>
        <v>0</v>
      </c>
      <c r="H221" s="373"/>
      <c r="I221" s="40"/>
    </row>
    <row r="222" spans="1:9" s="6" customFormat="1" ht="41.15" customHeight="1">
      <c r="A222" s="357" t="s">
        <v>764</v>
      </c>
      <c r="B222" s="357"/>
      <c r="C222" s="357"/>
      <c r="D222" s="358"/>
      <c r="E222" s="124">
        <v>32</v>
      </c>
      <c r="F222" s="91"/>
      <c r="G222" s="254">
        <f>E222*F222</f>
        <v>0</v>
      </c>
      <c r="H222" s="254"/>
      <c r="I222" s="40"/>
    </row>
    <row r="223" spans="1:9" s="6" customFormat="1" ht="41.15" customHeight="1">
      <c r="A223" s="357" t="s">
        <v>765</v>
      </c>
      <c r="B223" s="357"/>
      <c r="C223" s="357"/>
      <c r="D223" s="358"/>
      <c r="E223" s="124">
        <v>32</v>
      </c>
      <c r="F223" s="91"/>
      <c r="G223" s="254">
        <f>E223*F223</f>
        <v>0</v>
      </c>
      <c r="H223" s="254"/>
      <c r="I223" s="40"/>
    </row>
    <row r="224" spans="1:9" s="6" customFormat="1" ht="28" customHeight="1">
      <c r="A224" s="357" t="s">
        <v>766</v>
      </c>
      <c r="B224" s="357"/>
      <c r="C224" s="357"/>
      <c r="D224" s="358"/>
      <c r="E224" s="124">
        <v>32</v>
      </c>
      <c r="F224" s="91"/>
      <c r="G224" s="254">
        <f>E224*F224</f>
        <v>0</v>
      </c>
      <c r="H224" s="254"/>
      <c r="I224" s="40"/>
    </row>
    <row r="225" spans="1:9" s="6" customFormat="1" ht="28" customHeight="1">
      <c r="A225" s="357" t="s">
        <v>767</v>
      </c>
      <c r="B225" s="357"/>
      <c r="C225" s="357"/>
      <c r="D225" s="358"/>
      <c r="E225" s="124">
        <v>32</v>
      </c>
      <c r="F225" s="91"/>
      <c r="G225" s="254">
        <f>E225*F225</f>
        <v>0</v>
      </c>
      <c r="H225" s="254"/>
      <c r="I225" s="40"/>
    </row>
    <row r="226" spans="1:9" s="6" customFormat="1" ht="41.15" customHeight="1">
      <c r="A226" s="357" t="s">
        <v>768</v>
      </c>
      <c r="B226" s="357"/>
      <c r="C226" s="357"/>
      <c r="D226" s="358"/>
      <c r="E226" s="124">
        <v>32</v>
      </c>
      <c r="F226" s="91"/>
      <c r="G226" s="254">
        <f>F226*E226</f>
        <v>0</v>
      </c>
      <c r="H226" s="254"/>
      <c r="I226" s="40"/>
    </row>
    <row r="227" spans="1:9" s="6" customFormat="1" ht="15.75" customHeight="1">
      <c r="A227" s="328"/>
      <c r="B227" s="328"/>
      <c r="C227" s="328"/>
      <c r="D227" s="329"/>
      <c r="E227" s="66"/>
      <c r="F227" s="88"/>
      <c r="G227" s="254">
        <f t="shared" ref="G227:G241" si="7">F227*E227</f>
        <v>0</v>
      </c>
      <c r="H227" s="254"/>
      <c r="I227" s="40"/>
    </row>
    <row r="228" spans="1:9" s="6" customFormat="1" ht="15.75" customHeight="1">
      <c r="A228" s="328" t="s">
        <v>579</v>
      </c>
      <c r="B228" s="328"/>
      <c r="C228" s="328"/>
      <c r="D228" s="329"/>
      <c r="E228" s="66">
        <v>19.989999999999998</v>
      </c>
      <c r="F228" s="88"/>
      <c r="G228" s="254">
        <f t="shared" si="7"/>
        <v>0</v>
      </c>
      <c r="H228" s="254"/>
      <c r="I228" s="40"/>
    </row>
    <row r="229" spans="1:9" s="6" customFormat="1" ht="15.75" customHeight="1">
      <c r="A229" s="328" t="s">
        <v>580</v>
      </c>
      <c r="B229" s="328"/>
      <c r="C229" s="328"/>
      <c r="D229" s="329"/>
      <c r="E229" s="66">
        <v>19.989999999999998</v>
      </c>
      <c r="F229" s="88"/>
      <c r="G229" s="254">
        <f t="shared" si="7"/>
        <v>0</v>
      </c>
      <c r="H229" s="254"/>
      <c r="I229" s="40"/>
    </row>
    <row r="230" spans="1:9" s="6" customFormat="1" ht="15.75" customHeight="1">
      <c r="A230" s="328" t="s">
        <v>581</v>
      </c>
      <c r="B230" s="328"/>
      <c r="C230" s="328"/>
      <c r="D230" s="329"/>
      <c r="E230" s="66">
        <v>19.989999999999998</v>
      </c>
      <c r="F230" s="88"/>
      <c r="G230" s="254">
        <f t="shared" si="7"/>
        <v>0</v>
      </c>
      <c r="H230" s="254"/>
      <c r="I230" s="40"/>
    </row>
    <row r="231" spans="1:9" s="6" customFormat="1" ht="15.75" customHeight="1">
      <c r="A231" s="328" t="s">
        <v>582</v>
      </c>
      <c r="B231" s="328"/>
      <c r="C231" s="328"/>
      <c r="D231" s="329"/>
      <c r="E231" s="66">
        <v>19.989999999999998</v>
      </c>
      <c r="F231" s="88"/>
      <c r="G231" s="254">
        <f t="shared" si="7"/>
        <v>0</v>
      </c>
      <c r="H231" s="254"/>
      <c r="I231" s="40"/>
    </row>
    <row r="232" spans="1:9" s="6" customFormat="1" ht="15.75" customHeight="1">
      <c r="A232" s="328" t="s">
        <v>583</v>
      </c>
      <c r="B232" s="328"/>
      <c r="C232" s="328"/>
      <c r="D232" s="329"/>
      <c r="E232" s="66">
        <v>19.989999999999998</v>
      </c>
      <c r="F232" s="88"/>
      <c r="G232" s="254">
        <f t="shared" si="7"/>
        <v>0</v>
      </c>
      <c r="H232" s="254"/>
      <c r="I232" s="40"/>
    </row>
    <row r="233" spans="1:9" s="6" customFormat="1" ht="15.75" customHeight="1">
      <c r="A233" s="328" t="s">
        <v>584</v>
      </c>
      <c r="B233" s="328"/>
      <c r="C233" s="328"/>
      <c r="D233" s="329"/>
      <c r="E233" s="66">
        <v>19.989999999999998</v>
      </c>
      <c r="F233" s="88"/>
      <c r="G233" s="254">
        <f t="shared" si="7"/>
        <v>0</v>
      </c>
      <c r="H233" s="254"/>
      <c r="I233" s="40"/>
    </row>
    <row r="234" spans="1:9" s="6" customFormat="1" ht="15.75" customHeight="1">
      <c r="A234" s="328" t="s">
        <v>585</v>
      </c>
      <c r="B234" s="328"/>
      <c r="C234" s="328"/>
      <c r="D234" s="329"/>
      <c r="E234" s="66">
        <v>19.989999999999998</v>
      </c>
      <c r="F234" s="88"/>
      <c r="G234" s="254">
        <f t="shared" si="7"/>
        <v>0</v>
      </c>
      <c r="H234" s="254"/>
      <c r="I234" s="40"/>
    </row>
    <row r="235" spans="1:9" s="6" customFormat="1" ht="15.75" customHeight="1">
      <c r="A235" s="328" t="s">
        <v>586</v>
      </c>
      <c r="B235" s="328"/>
      <c r="C235" s="328"/>
      <c r="D235" s="329"/>
      <c r="E235" s="66">
        <v>19.989999999999998</v>
      </c>
      <c r="F235" s="88"/>
      <c r="G235" s="254">
        <f t="shared" si="7"/>
        <v>0</v>
      </c>
      <c r="H235" s="254"/>
      <c r="I235" s="40"/>
    </row>
    <row r="236" spans="1:9" s="6" customFormat="1" ht="15.75" customHeight="1">
      <c r="A236" s="328" t="s">
        <v>587</v>
      </c>
      <c r="B236" s="328"/>
      <c r="C236" s="328"/>
      <c r="D236" s="329"/>
      <c r="E236" s="66">
        <v>19.989999999999998</v>
      </c>
      <c r="F236" s="88"/>
      <c r="G236" s="254">
        <f t="shared" si="7"/>
        <v>0</v>
      </c>
      <c r="H236" s="254"/>
      <c r="I236" s="40"/>
    </row>
    <row r="237" spans="1:9" s="6" customFormat="1" ht="15.75" customHeight="1">
      <c r="A237" s="328" t="s">
        <v>588</v>
      </c>
      <c r="B237" s="328"/>
      <c r="C237" s="328"/>
      <c r="D237" s="329"/>
      <c r="E237" s="66">
        <v>19.989999999999998</v>
      </c>
      <c r="F237" s="88"/>
      <c r="G237" s="254">
        <f t="shared" si="7"/>
        <v>0</v>
      </c>
      <c r="H237" s="254"/>
      <c r="I237" s="40"/>
    </row>
    <row r="238" spans="1:9" s="6" customFormat="1" ht="15.75" customHeight="1">
      <c r="A238" s="328" t="s">
        <v>589</v>
      </c>
      <c r="B238" s="328"/>
      <c r="C238" s="328"/>
      <c r="D238" s="329"/>
      <c r="E238" s="66">
        <v>19.989999999999998</v>
      </c>
      <c r="F238" s="88"/>
      <c r="G238" s="254">
        <f t="shared" si="7"/>
        <v>0</v>
      </c>
      <c r="H238" s="254"/>
      <c r="I238" s="40"/>
    </row>
    <row r="239" spans="1:9" s="6" customFormat="1" ht="15.75" customHeight="1">
      <c r="A239" s="328" t="s">
        <v>590</v>
      </c>
      <c r="B239" s="328"/>
      <c r="C239" s="328"/>
      <c r="D239" s="329"/>
      <c r="E239" s="66">
        <v>19.989999999999998</v>
      </c>
      <c r="F239" s="88"/>
      <c r="G239" s="254">
        <f t="shared" si="7"/>
        <v>0</v>
      </c>
      <c r="H239" s="254"/>
      <c r="I239" s="40"/>
    </row>
    <row r="240" spans="1:9" s="6" customFormat="1" ht="15.75" customHeight="1">
      <c r="A240" s="328"/>
      <c r="B240" s="328"/>
      <c r="C240" s="328"/>
      <c r="D240" s="329"/>
      <c r="E240" s="66"/>
      <c r="F240" s="88"/>
      <c r="G240" s="254"/>
      <c r="H240" s="254"/>
      <c r="I240" s="40"/>
    </row>
    <row r="241" spans="1:9" s="6" customFormat="1" ht="15.75" customHeight="1">
      <c r="A241" s="328" t="s">
        <v>593</v>
      </c>
      <c r="B241" s="328"/>
      <c r="C241" s="328"/>
      <c r="D241" s="329"/>
      <c r="E241" s="66">
        <v>14.95</v>
      </c>
      <c r="F241" s="88"/>
      <c r="G241" s="254">
        <f t="shared" si="7"/>
        <v>0</v>
      </c>
      <c r="H241" s="254"/>
      <c r="I241" s="40"/>
    </row>
    <row r="242" spans="1:9" s="6" customFormat="1" ht="15.75" customHeight="1" thickBot="1">
      <c r="A242" s="328"/>
      <c r="B242" s="328"/>
      <c r="C242" s="328"/>
      <c r="D242" s="329"/>
      <c r="E242" s="66"/>
      <c r="F242" s="88"/>
      <c r="G242" s="254"/>
      <c r="H242" s="254"/>
      <c r="I242" s="40"/>
    </row>
    <row r="243" spans="1:9" s="6" customFormat="1" ht="15.75" customHeight="1" thickBot="1">
      <c r="A243" s="338" t="s">
        <v>3</v>
      </c>
      <c r="B243" s="339"/>
      <c r="C243" s="339"/>
      <c r="D243" s="340"/>
      <c r="E243" s="117"/>
      <c r="F243" s="96"/>
      <c r="G243" s="249">
        <f>SUM(G221:H242)</f>
        <v>0</v>
      </c>
      <c r="H243" s="250"/>
      <c r="I243" s="40"/>
    </row>
    <row r="244" spans="1:9" s="6" customFormat="1" ht="15.75" customHeight="1" thickBot="1">
      <c r="A244" s="347"/>
      <c r="B244" s="347"/>
      <c r="C244" s="347"/>
      <c r="D244" s="348"/>
      <c r="E244" s="121"/>
      <c r="F244" s="95"/>
      <c r="G244" s="356"/>
      <c r="H244" s="356"/>
    </row>
    <row r="245" spans="1:9" s="6" customFormat="1" ht="15.75" customHeight="1" thickBot="1">
      <c r="A245" s="349" t="s">
        <v>299</v>
      </c>
      <c r="B245" s="350"/>
      <c r="C245" s="350"/>
      <c r="D245" s="350"/>
      <c r="E245" s="122" t="s">
        <v>0</v>
      </c>
      <c r="F245" s="133" t="s">
        <v>1</v>
      </c>
      <c r="G245" s="351" t="s">
        <v>5</v>
      </c>
      <c r="H245" s="352"/>
      <c r="I245" s="40"/>
    </row>
    <row r="246" spans="1:9" s="6" customFormat="1" ht="16.75" customHeight="1">
      <c r="A246" s="353" t="s">
        <v>307</v>
      </c>
      <c r="B246" s="353"/>
      <c r="C246" s="353"/>
      <c r="D246" s="354"/>
      <c r="E246" s="123">
        <v>15.99</v>
      </c>
      <c r="F246" s="134"/>
      <c r="G246" s="355">
        <f>E246*F246</f>
        <v>0</v>
      </c>
      <c r="H246" s="355"/>
      <c r="I246" s="40"/>
    </row>
    <row r="247" spans="1:9" s="6" customFormat="1" ht="28" customHeight="1">
      <c r="A247" s="341" t="s">
        <v>308</v>
      </c>
      <c r="B247" s="342"/>
      <c r="C247" s="342"/>
      <c r="D247" s="343"/>
      <c r="E247" s="124">
        <v>23.95</v>
      </c>
      <c r="F247" s="91"/>
      <c r="G247" s="254">
        <f>E247*F247</f>
        <v>0</v>
      </c>
      <c r="H247" s="254"/>
      <c r="I247" s="40"/>
    </row>
    <row r="248" spans="1:9" s="6" customFormat="1" ht="28" customHeight="1">
      <c r="A248" s="341" t="s">
        <v>309</v>
      </c>
      <c r="B248" s="342"/>
      <c r="C248" s="342"/>
      <c r="D248" s="343"/>
      <c r="E248" s="124">
        <v>29.99</v>
      </c>
      <c r="F248" s="91"/>
      <c r="G248" s="254">
        <f>E248*F248</f>
        <v>0</v>
      </c>
      <c r="H248" s="254"/>
      <c r="I248" s="40"/>
    </row>
    <row r="249" spans="1:9" s="6" customFormat="1" ht="16.75" customHeight="1">
      <c r="A249" s="341" t="s">
        <v>311</v>
      </c>
      <c r="B249" s="342"/>
      <c r="C249" s="342"/>
      <c r="D249" s="343"/>
      <c r="E249" s="124">
        <v>24.99</v>
      </c>
      <c r="F249" s="91"/>
      <c r="G249" s="254">
        <f>E249*F249</f>
        <v>0</v>
      </c>
      <c r="H249" s="254"/>
      <c r="I249" s="40"/>
    </row>
    <row r="250" spans="1:9" s="6" customFormat="1" ht="28" customHeight="1">
      <c r="A250" s="341" t="s">
        <v>310</v>
      </c>
      <c r="B250" s="342"/>
      <c r="C250" s="342"/>
      <c r="D250" s="343"/>
      <c r="E250" s="124">
        <v>39.99</v>
      </c>
      <c r="F250" s="91"/>
      <c r="G250" s="254">
        <f>E250*F250</f>
        <v>0</v>
      </c>
      <c r="H250" s="254"/>
      <c r="I250" s="40"/>
    </row>
    <row r="251" spans="1:9" s="6" customFormat="1" ht="28" customHeight="1">
      <c r="A251" s="341" t="s">
        <v>592</v>
      </c>
      <c r="B251" s="342"/>
      <c r="C251" s="342"/>
      <c r="D251" s="343"/>
      <c r="E251" s="124">
        <v>24.99</v>
      </c>
      <c r="F251" s="91"/>
      <c r="G251" s="254">
        <f t="shared" ref="G251:G255" si="8">E251*F251</f>
        <v>0</v>
      </c>
      <c r="H251" s="254"/>
      <c r="I251" s="40"/>
    </row>
    <row r="252" spans="1:9" s="6" customFormat="1" ht="28" customHeight="1">
      <c r="A252" s="376" t="s">
        <v>594</v>
      </c>
      <c r="B252" s="377"/>
      <c r="C252" s="377"/>
      <c r="D252" s="378"/>
      <c r="E252" s="115">
        <v>19.989999999999998</v>
      </c>
      <c r="F252" s="94"/>
      <c r="G252" s="379">
        <f t="shared" si="8"/>
        <v>0</v>
      </c>
      <c r="H252" s="379"/>
      <c r="I252" s="40"/>
    </row>
    <row r="253" spans="1:9" s="6" customFormat="1" ht="28" customHeight="1">
      <c r="A253" s="376" t="s">
        <v>595</v>
      </c>
      <c r="B253" s="377"/>
      <c r="C253" s="377"/>
      <c r="D253" s="378"/>
      <c r="E253" s="115">
        <v>19.989999999999998</v>
      </c>
      <c r="F253" s="94"/>
      <c r="G253" s="379">
        <f t="shared" si="8"/>
        <v>0</v>
      </c>
      <c r="H253" s="379"/>
      <c r="I253" s="40"/>
    </row>
    <row r="254" spans="1:9" s="6" customFormat="1" ht="15.75" customHeight="1">
      <c r="A254" s="328"/>
      <c r="B254" s="328"/>
      <c r="C254" s="328"/>
      <c r="D254" s="329"/>
      <c r="E254" s="66"/>
      <c r="F254" s="88"/>
      <c r="G254" s="254"/>
      <c r="H254" s="254"/>
      <c r="I254" s="40"/>
    </row>
    <row r="255" spans="1:9" s="6" customFormat="1" ht="28" customHeight="1">
      <c r="A255" s="341" t="s">
        <v>574</v>
      </c>
      <c r="B255" s="342"/>
      <c r="C255" s="342"/>
      <c r="D255" s="343"/>
      <c r="E255" s="124">
        <v>44.95</v>
      </c>
      <c r="F255" s="91"/>
      <c r="G255" s="254">
        <f t="shared" si="8"/>
        <v>0</v>
      </c>
      <c r="H255" s="254"/>
      <c r="I255" s="40"/>
    </row>
    <row r="256" spans="1:9" s="6" customFormat="1" ht="15.75" customHeight="1" thickBot="1">
      <c r="A256" s="328"/>
      <c r="B256" s="328"/>
      <c r="C256" s="328"/>
      <c r="D256" s="329"/>
      <c r="E256" s="66"/>
      <c r="F256" s="88"/>
      <c r="G256" s="251"/>
      <c r="H256" s="251"/>
      <c r="I256" s="40"/>
    </row>
    <row r="257" spans="1:10" s="6" customFormat="1" ht="15.75" customHeight="1" thickBot="1">
      <c r="A257" s="338" t="s">
        <v>3</v>
      </c>
      <c r="B257" s="339"/>
      <c r="C257" s="339"/>
      <c r="D257" s="340"/>
      <c r="E257" s="117"/>
      <c r="F257" s="96"/>
      <c r="G257" s="249">
        <f>SUM(G246:H256)</f>
        <v>0</v>
      </c>
      <c r="H257" s="250"/>
      <c r="I257" s="40"/>
    </row>
    <row r="258" spans="1:10" s="6" customFormat="1" ht="15.75" customHeight="1" thickBot="1">
      <c r="A258" s="347"/>
      <c r="B258" s="347"/>
      <c r="C258" s="347"/>
      <c r="D258" s="348"/>
      <c r="E258" s="121"/>
      <c r="F258" s="95"/>
      <c r="G258" s="318"/>
      <c r="H258" s="318"/>
      <c r="I258" s="40"/>
    </row>
    <row r="259" spans="1:10" s="6" customFormat="1" ht="15.75" customHeight="1" thickBot="1">
      <c r="A259" s="349" t="s">
        <v>329</v>
      </c>
      <c r="B259" s="350"/>
      <c r="C259" s="350"/>
      <c r="D259" s="350"/>
      <c r="E259" s="122" t="s">
        <v>0</v>
      </c>
      <c r="F259" s="133" t="s">
        <v>1</v>
      </c>
      <c r="G259" s="351" t="s">
        <v>5</v>
      </c>
      <c r="H259" s="352"/>
      <c r="I259" s="40"/>
    </row>
    <row r="260" spans="1:10" s="6" customFormat="1" ht="15.75" customHeight="1">
      <c r="A260" s="353" t="s">
        <v>330</v>
      </c>
      <c r="B260" s="353"/>
      <c r="C260" s="353"/>
      <c r="D260" s="354"/>
      <c r="E260" s="123">
        <v>12.95</v>
      </c>
      <c r="F260" s="134"/>
      <c r="G260" s="355">
        <f>E260*F260</f>
        <v>0</v>
      </c>
      <c r="H260" s="355"/>
    </row>
    <row r="261" spans="1:10" s="6" customFormat="1" ht="15.75" customHeight="1">
      <c r="A261" s="328"/>
      <c r="B261" s="328"/>
      <c r="C261" s="328"/>
      <c r="D261" s="329"/>
      <c r="E261" s="66"/>
      <c r="F261" s="88"/>
      <c r="G261" s="251"/>
      <c r="H261" s="251"/>
    </row>
    <row r="262" spans="1:10" s="6" customFormat="1" ht="28" customHeight="1">
      <c r="A262" s="341" t="s">
        <v>331</v>
      </c>
      <c r="B262" s="342"/>
      <c r="C262" s="342"/>
      <c r="D262" s="343"/>
      <c r="E262" s="124">
        <v>18.989999999999998</v>
      </c>
      <c r="F262" s="91"/>
      <c r="G262" s="254">
        <f>E262*F262</f>
        <v>0</v>
      </c>
      <c r="H262" s="254"/>
    </row>
    <row r="263" spans="1:10" s="6" customFormat="1" ht="15.75" customHeight="1">
      <c r="A263" s="328"/>
      <c r="B263" s="328"/>
      <c r="C263" s="328"/>
      <c r="D263" s="329"/>
      <c r="E263" s="66"/>
      <c r="F263" s="88"/>
      <c r="G263" s="251"/>
      <c r="H263" s="251"/>
    </row>
    <row r="264" spans="1:10" s="6" customFormat="1" ht="15.75" customHeight="1">
      <c r="A264" s="328" t="s">
        <v>335</v>
      </c>
      <c r="B264" s="328"/>
      <c r="C264" s="328"/>
      <c r="D264" s="329"/>
      <c r="E264" s="66">
        <v>16.989999999999998</v>
      </c>
      <c r="F264" s="88"/>
      <c r="G264" s="251">
        <f>E264*F264</f>
        <v>0</v>
      </c>
      <c r="H264" s="251"/>
    </row>
    <row r="265" spans="1:10" s="6" customFormat="1" ht="15.75" customHeight="1">
      <c r="A265" s="328" t="s">
        <v>336</v>
      </c>
      <c r="B265" s="328"/>
      <c r="C265" s="328"/>
      <c r="D265" s="329"/>
      <c r="E265" s="66">
        <v>16.989999999999998</v>
      </c>
      <c r="F265" s="88"/>
      <c r="G265" s="251">
        <f>F265*E265</f>
        <v>0</v>
      </c>
      <c r="H265" s="251"/>
      <c r="I265" s="51"/>
      <c r="J265" s="51"/>
    </row>
    <row r="266" spans="1:10" s="6" customFormat="1" ht="15.75" customHeight="1">
      <c r="A266" s="328" t="s">
        <v>337</v>
      </c>
      <c r="B266" s="328"/>
      <c r="C266" s="328"/>
      <c r="D266" s="329"/>
      <c r="E266" s="66">
        <v>16.989999999999998</v>
      </c>
      <c r="F266" s="88"/>
      <c r="G266" s="251">
        <f t="shared" ref="G266:G277" si="9">F266*E266</f>
        <v>0</v>
      </c>
      <c r="H266" s="251"/>
      <c r="I266" s="51"/>
      <c r="J266" s="51"/>
    </row>
    <row r="267" spans="1:10" s="6" customFormat="1" ht="15.75" customHeight="1">
      <c r="A267" s="328" t="s">
        <v>338</v>
      </c>
      <c r="B267" s="328"/>
      <c r="C267" s="328"/>
      <c r="D267" s="329"/>
      <c r="E267" s="66">
        <v>16.989999999999998</v>
      </c>
      <c r="F267" s="88"/>
      <c r="G267" s="251">
        <f t="shared" si="9"/>
        <v>0</v>
      </c>
      <c r="H267" s="251"/>
      <c r="I267" s="51"/>
      <c r="J267" s="51"/>
    </row>
    <row r="268" spans="1:10" s="6" customFormat="1" ht="15.75" customHeight="1">
      <c r="A268" s="328"/>
      <c r="B268" s="328"/>
      <c r="C268" s="328"/>
      <c r="D268" s="329"/>
      <c r="E268" s="66"/>
      <c r="F268" s="88"/>
      <c r="G268" s="251"/>
      <c r="H268" s="251"/>
      <c r="I268" s="51"/>
      <c r="J268" s="51"/>
    </row>
    <row r="269" spans="1:10" s="6" customFormat="1" ht="15.75" customHeight="1">
      <c r="A269" s="328" t="s">
        <v>341</v>
      </c>
      <c r="B269" s="328"/>
      <c r="C269" s="328"/>
      <c r="D269" s="329"/>
      <c r="E269" s="66">
        <v>18.95</v>
      </c>
      <c r="F269" s="88"/>
      <c r="G269" s="251">
        <f t="shared" si="9"/>
        <v>0</v>
      </c>
      <c r="H269" s="251"/>
      <c r="I269" s="51"/>
      <c r="J269" s="51"/>
    </row>
    <row r="270" spans="1:10" s="6" customFormat="1" ht="15.75" customHeight="1">
      <c r="A270" s="328" t="s">
        <v>342</v>
      </c>
      <c r="B270" s="328"/>
      <c r="C270" s="328"/>
      <c r="D270" s="329"/>
      <c r="E270" s="66">
        <v>23.95</v>
      </c>
      <c r="F270" s="88"/>
      <c r="G270" s="251">
        <f t="shared" si="9"/>
        <v>0</v>
      </c>
      <c r="H270" s="251"/>
      <c r="I270" s="51"/>
      <c r="J270" s="51"/>
    </row>
    <row r="271" spans="1:10" s="6" customFormat="1" ht="15.75" customHeight="1">
      <c r="A271" s="328" t="s">
        <v>343</v>
      </c>
      <c r="B271" s="328"/>
      <c r="C271" s="328"/>
      <c r="D271" s="329"/>
      <c r="E271" s="66">
        <v>22.95</v>
      </c>
      <c r="F271" s="88"/>
      <c r="G271" s="251">
        <f t="shared" si="9"/>
        <v>0</v>
      </c>
      <c r="H271" s="251"/>
      <c r="I271" s="51"/>
      <c r="J271" s="51"/>
    </row>
    <row r="272" spans="1:10" s="6" customFormat="1" ht="15.75" customHeight="1">
      <c r="A272" s="328" t="s">
        <v>788</v>
      </c>
      <c r="B272" s="328"/>
      <c r="C272" s="328"/>
      <c r="D272" s="329"/>
      <c r="E272" s="66">
        <v>24.95</v>
      </c>
      <c r="F272" s="88"/>
      <c r="G272" s="251">
        <f t="shared" si="9"/>
        <v>0</v>
      </c>
      <c r="H272" s="251"/>
      <c r="I272" s="51"/>
      <c r="J272" s="51"/>
    </row>
    <row r="273" spans="1:10" s="6" customFormat="1" ht="15.75" customHeight="1">
      <c r="A273" s="328"/>
      <c r="B273" s="328"/>
      <c r="C273" s="328"/>
      <c r="D273" s="329"/>
      <c r="E273" s="66"/>
      <c r="F273" s="88"/>
      <c r="G273" s="251"/>
      <c r="H273" s="251"/>
      <c r="I273" s="51"/>
      <c r="J273" s="51"/>
    </row>
    <row r="274" spans="1:10" s="6" customFormat="1" ht="15.75" customHeight="1">
      <c r="A274" s="328" t="s">
        <v>789</v>
      </c>
      <c r="B274" s="328"/>
      <c r="C274" s="328"/>
      <c r="D274" s="329"/>
      <c r="E274" s="66">
        <v>34.99</v>
      </c>
      <c r="F274" s="88"/>
      <c r="G274" s="251">
        <f t="shared" si="9"/>
        <v>0</v>
      </c>
      <c r="H274" s="251"/>
      <c r="I274" s="51"/>
      <c r="J274" s="51"/>
    </row>
    <row r="275" spans="1:10" s="6" customFormat="1" ht="16.75" customHeight="1">
      <c r="A275" s="341" t="s">
        <v>791</v>
      </c>
      <c r="B275" s="342"/>
      <c r="C275" s="342"/>
      <c r="D275" s="343"/>
      <c r="E275" s="124">
        <v>34.99</v>
      </c>
      <c r="F275" s="91"/>
      <c r="G275" s="254">
        <f t="shared" si="9"/>
        <v>0</v>
      </c>
      <c r="H275" s="254"/>
      <c r="I275" s="51"/>
      <c r="J275" s="51"/>
    </row>
    <row r="276" spans="1:10" s="6" customFormat="1" ht="15.75" customHeight="1">
      <c r="A276" s="328"/>
      <c r="B276" s="328"/>
      <c r="C276" s="328"/>
      <c r="D276" s="329"/>
      <c r="E276" s="66"/>
      <c r="F276" s="88"/>
      <c r="G276" s="251"/>
      <c r="H276" s="251"/>
      <c r="I276" s="51"/>
      <c r="J276" s="51"/>
    </row>
    <row r="277" spans="1:10" s="6" customFormat="1" ht="15.75" customHeight="1">
      <c r="A277" s="328" t="s">
        <v>790</v>
      </c>
      <c r="B277" s="328"/>
      <c r="C277" s="328"/>
      <c r="D277" s="329"/>
      <c r="E277" s="66">
        <v>23.95</v>
      </c>
      <c r="F277" s="88"/>
      <c r="G277" s="251">
        <f t="shared" si="9"/>
        <v>0</v>
      </c>
      <c r="H277" s="251"/>
      <c r="I277" s="51"/>
      <c r="J277" s="51"/>
    </row>
    <row r="278" spans="1:10" s="6" customFormat="1" ht="15.75" customHeight="1" thickBot="1">
      <c r="A278" s="328"/>
      <c r="B278" s="328"/>
      <c r="C278" s="328"/>
      <c r="D278" s="329"/>
      <c r="E278" s="66"/>
      <c r="F278" s="88"/>
      <c r="G278" s="251"/>
      <c r="H278" s="251"/>
      <c r="I278" s="51"/>
      <c r="J278" s="51"/>
    </row>
    <row r="279" spans="1:10" s="6" customFormat="1" ht="15.75" customHeight="1" thickBot="1">
      <c r="A279" s="338" t="s">
        <v>3</v>
      </c>
      <c r="B279" s="339"/>
      <c r="C279" s="339"/>
      <c r="D279" s="340"/>
      <c r="E279" s="117"/>
      <c r="F279" s="96"/>
      <c r="G279" s="249">
        <f>SUM(G260:H278)</f>
        <v>0</v>
      </c>
      <c r="H279" s="250"/>
      <c r="I279" s="51"/>
      <c r="J279" s="51"/>
    </row>
    <row r="280" spans="1:10" s="6" customFormat="1" ht="15.75" customHeight="1">
      <c r="A280" s="328"/>
      <c r="B280" s="328"/>
      <c r="C280" s="328"/>
      <c r="D280" s="329"/>
      <c r="E280" s="66"/>
      <c r="F280" s="88"/>
      <c r="G280" s="251"/>
      <c r="H280" s="251"/>
      <c r="I280" s="51"/>
      <c r="J280" s="51"/>
    </row>
    <row r="281" spans="1:10" s="6" customFormat="1" ht="15.75" customHeight="1">
      <c r="A281" s="344" t="s">
        <v>447</v>
      </c>
      <c r="B281" s="345"/>
      <c r="C281" s="345"/>
      <c r="D281" s="345"/>
      <c r="E281" s="118" t="s">
        <v>0</v>
      </c>
      <c r="F281" s="102" t="s">
        <v>1</v>
      </c>
      <c r="G281" s="346" t="s">
        <v>5</v>
      </c>
      <c r="H281" s="263"/>
      <c r="I281" s="51"/>
      <c r="J281" s="51"/>
    </row>
    <row r="282" spans="1:10" s="6" customFormat="1" ht="16.75" customHeight="1">
      <c r="A282" s="341" t="s">
        <v>443</v>
      </c>
      <c r="B282" s="342"/>
      <c r="C282" s="342"/>
      <c r="D282" s="343"/>
      <c r="E282" s="124">
        <v>14.95</v>
      </c>
      <c r="F282" s="91"/>
      <c r="G282" s="254">
        <f>E282*F282</f>
        <v>0</v>
      </c>
      <c r="H282" s="254"/>
      <c r="I282" s="51"/>
      <c r="J282" s="51"/>
    </row>
    <row r="283" spans="1:10" s="6" customFormat="1" ht="15.75" customHeight="1">
      <c r="A283" s="328"/>
      <c r="B283" s="328"/>
      <c r="C283" s="328"/>
      <c r="D283" s="329"/>
      <c r="E283" s="66"/>
      <c r="F283" s="88"/>
      <c r="G283" s="251"/>
      <c r="H283" s="251"/>
      <c r="I283" s="51"/>
      <c r="J283" s="51"/>
    </row>
    <row r="284" spans="1:10" s="6" customFormat="1" ht="15.75" customHeight="1">
      <c r="A284" s="328" t="s">
        <v>445</v>
      </c>
      <c r="B284" s="328"/>
      <c r="C284" s="328"/>
      <c r="D284" s="329"/>
      <c r="E284" s="66">
        <v>5.95</v>
      </c>
      <c r="F284" s="88"/>
      <c r="G284" s="251">
        <f>E284*F284</f>
        <v>0</v>
      </c>
      <c r="H284" s="251"/>
      <c r="I284" s="51"/>
      <c r="J284" s="51"/>
    </row>
    <row r="285" spans="1:10" s="6" customFormat="1" ht="15.75" customHeight="1">
      <c r="A285" s="328" t="s">
        <v>446</v>
      </c>
      <c r="B285" s="328"/>
      <c r="C285" s="328"/>
      <c r="D285" s="329"/>
      <c r="E285" s="66">
        <v>5.95</v>
      </c>
      <c r="F285" s="88"/>
      <c r="G285" s="251">
        <f>E285*F285</f>
        <v>0</v>
      </c>
      <c r="H285" s="251"/>
      <c r="I285" s="51"/>
      <c r="J285" s="51"/>
    </row>
    <row r="286" spans="1:10" s="6" customFormat="1" ht="15.75" customHeight="1">
      <c r="A286" s="328" t="s">
        <v>444</v>
      </c>
      <c r="B286" s="328"/>
      <c r="C286" s="328"/>
      <c r="D286" s="329"/>
      <c r="E286" s="66">
        <v>6.99</v>
      </c>
      <c r="F286" s="88"/>
      <c r="G286" s="251">
        <f>E286*F286</f>
        <v>0</v>
      </c>
      <c r="H286" s="251"/>
      <c r="I286" s="51"/>
      <c r="J286" s="51"/>
    </row>
    <row r="287" spans="1:10" s="6" customFormat="1" ht="16.75" customHeight="1">
      <c r="A287" s="341" t="s">
        <v>860</v>
      </c>
      <c r="B287" s="342"/>
      <c r="C287" s="342"/>
      <c r="D287" s="343"/>
      <c r="E287" s="124">
        <v>6.95</v>
      </c>
      <c r="F287" s="91"/>
      <c r="G287" s="254">
        <f>F287*E287</f>
        <v>0</v>
      </c>
      <c r="H287" s="254"/>
      <c r="I287" s="51"/>
      <c r="J287" s="51"/>
    </row>
    <row r="288" spans="1:10" s="6" customFormat="1" ht="15.75" customHeight="1">
      <c r="A288" s="328"/>
      <c r="B288" s="328"/>
      <c r="C288" s="328"/>
      <c r="D288" s="329"/>
      <c r="E288" s="66"/>
      <c r="F288" s="88"/>
      <c r="G288" s="251"/>
      <c r="H288" s="251"/>
      <c r="I288" s="51"/>
      <c r="J288" s="51"/>
    </row>
    <row r="289" spans="1:10" s="6" customFormat="1" ht="15.75" customHeight="1">
      <c r="A289" s="328" t="s">
        <v>448</v>
      </c>
      <c r="B289" s="328"/>
      <c r="C289" s="328"/>
      <c r="D289" s="329"/>
      <c r="E289" s="66">
        <v>9.9499999999999993</v>
      </c>
      <c r="F289" s="88"/>
      <c r="G289" s="251">
        <f t="shared" ref="G289" si="10">F289*E289</f>
        <v>0</v>
      </c>
      <c r="H289" s="251"/>
      <c r="I289" s="51"/>
      <c r="J289" s="51"/>
    </row>
    <row r="290" spans="1:10" s="6" customFormat="1" ht="15.75" customHeight="1" thickBot="1">
      <c r="A290" s="328"/>
      <c r="B290" s="328"/>
      <c r="C290" s="328"/>
      <c r="D290" s="329"/>
      <c r="E290" s="66"/>
      <c r="F290" s="88"/>
      <c r="G290" s="251"/>
      <c r="H290" s="251"/>
    </row>
    <row r="291" spans="1:10" s="6" customFormat="1" ht="15.75" customHeight="1" thickBot="1">
      <c r="A291" s="338" t="s">
        <v>3</v>
      </c>
      <c r="B291" s="339"/>
      <c r="C291" s="339"/>
      <c r="D291" s="340"/>
      <c r="E291" s="117"/>
      <c r="F291" s="96"/>
      <c r="G291" s="249">
        <f>SUM(G282:H290)</f>
        <v>0</v>
      </c>
      <c r="H291" s="250"/>
    </row>
    <row r="292" spans="1:10" s="6" customFormat="1" ht="15.75" customHeight="1">
      <c r="A292" s="328"/>
      <c r="B292" s="328"/>
      <c r="C292" s="328"/>
      <c r="D292" s="329"/>
      <c r="E292" s="66"/>
      <c r="F292" s="88"/>
      <c r="G292" s="251"/>
      <c r="H292" s="251"/>
    </row>
    <row r="293" spans="1:10" s="6" customFormat="1" ht="15.75" customHeight="1">
      <c r="A293" s="344" t="s">
        <v>183</v>
      </c>
      <c r="B293" s="345"/>
      <c r="C293" s="345"/>
      <c r="D293" s="345"/>
      <c r="E293" s="118" t="s">
        <v>0</v>
      </c>
      <c r="F293" s="102" t="s">
        <v>1</v>
      </c>
      <c r="G293" s="346" t="s">
        <v>5</v>
      </c>
      <c r="H293" s="263"/>
    </row>
    <row r="294" spans="1:10" s="6" customFormat="1" ht="15.75" customHeight="1">
      <c r="A294" s="328" t="s">
        <v>769</v>
      </c>
      <c r="B294" s="328"/>
      <c r="C294" s="328"/>
      <c r="D294" s="329"/>
      <c r="E294" s="66">
        <v>19.989999999999998</v>
      </c>
      <c r="F294" s="88"/>
      <c r="G294" s="251">
        <f>E294*F294</f>
        <v>0</v>
      </c>
      <c r="H294" s="251"/>
    </row>
    <row r="295" spans="1:10" s="6" customFormat="1" ht="15.75" customHeight="1">
      <c r="A295" s="328" t="s">
        <v>770</v>
      </c>
      <c r="B295" s="328"/>
      <c r="C295" s="328"/>
      <c r="D295" s="329"/>
      <c r="E295" s="66">
        <v>24.95</v>
      </c>
      <c r="F295" s="88"/>
      <c r="G295" s="251">
        <f t="shared" ref="G295:G326" si="11">E295*F295</f>
        <v>0</v>
      </c>
      <c r="H295" s="251"/>
    </row>
    <row r="296" spans="1:10" s="6" customFormat="1" ht="15.75" customHeight="1">
      <c r="A296" s="328" t="s">
        <v>771</v>
      </c>
      <c r="B296" s="328"/>
      <c r="C296" s="328"/>
      <c r="D296" s="329"/>
      <c r="E296" s="66">
        <v>17.95</v>
      </c>
      <c r="F296" s="88"/>
      <c r="G296" s="251">
        <f t="shared" si="11"/>
        <v>0</v>
      </c>
      <c r="H296" s="251"/>
    </row>
    <row r="297" spans="1:10" s="6" customFormat="1" ht="15.75" customHeight="1">
      <c r="A297" s="328"/>
      <c r="B297" s="328"/>
      <c r="C297" s="328"/>
      <c r="D297" s="329"/>
      <c r="E297" s="66"/>
      <c r="F297" s="88"/>
      <c r="G297" s="251"/>
      <c r="H297" s="251"/>
    </row>
    <row r="298" spans="1:10" s="6" customFormat="1" ht="15.75" customHeight="1">
      <c r="A298" s="328" t="s">
        <v>772</v>
      </c>
      <c r="B298" s="328"/>
      <c r="C298" s="328"/>
      <c r="D298" s="329"/>
      <c r="E298" s="66">
        <v>29.99</v>
      </c>
      <c r="F298" s="88"/>
      <c r="G298" s="251">
        <f t="shared" si="11"/>
        <v>0</v>
      </c>
      <c r="H298" s="251"/>
    </row>
    <row r="299" spans="1:10" s="6" customFormat="1" ht="15.75" customHeight="1">
      <c r="A299" s="328" t="s">
        <v>773</v>
      </c>
      <c r="B299" s="328"/>
      <c r="C299" s="328"/>
      <c r="D299" s="329"/>
      <c r="E299" s="66">
        <v>29.95</v>
      </c>
      <c r="F299" s="88"/>
      <c r="G299" s="251">
        <f t="shared" si="11"/>
        <v>0</v>
      </c>
      <c r="H299" s="251"/>
    </row>
    <row r="300" spans="1:10" s="6" customFormat="1" ht="15.75" customHeight="1">
      <c r="A300" s="328"/>
      <c r="B300" s="328"/>
      <c r="C300" s="328"/>
      <c r="D300" s="329"/>
      <c r="E300" s="66"/>
      <c r="F300" s="88"/>
      <c r="G300" s="251"/>
      <c r="H300" s="251"/>
    </row>
    <row r="301" spans="1:10" s="6" customFormat="1" ht="15.75" customHeight="1">
      <c r="A301" s="328" t="s">
        <v>792</v>
      </c>
      <c r="B301" s="328"/>
      <c r="C301" s="328"/>
      <c r="D301" s="329"/>
      <c r="E301" s="66">
        <v>22.99</v>
      </c>
      <c r="F301" s="88"/>
      <c r="G301" s="251">
        <f t="shared" si="11"/>
        <v>0</v>
      </c>
      <c r="H301" s="251"/>
    </row>
    <row r="302" spans="1:10" s="6" customFormat="1" ht="15.75" customHeight="1">
      <c r="A302" s="328" t="s">
        <v>774</v>
      </c>
      <c r="B302" s="328"/>
      <c r="C302" s="328"/>
      <c r="D302" s="329"/>
      <c r="E302" s="66">
        <v>19.989999999999998</v>
      </c>
      <c r="F302" s="88"/>
      <c r="G302" s="251">
        <f t="shared" si="11"/>
        <v>0</v>
      </c>
      <c r="H302" s="251"/>
    </row>
    <row r="303" spans="1:10" s="6" customFormat="1" ht="15.75" customHeight="1">
      <c r="A303" s="328" t="s">
        <v>775</v>
      </c>
      <c r="B303" s="328"/>
      <c r="C303" s="328"/>
      <c r="D303" s="329"/>
      <c r="E303" s="66">
        <v>19.989999999999998</v>
      </c>
      <c r="F303" s="88"/>
      <c r="G303" s="251">
        <f t="shared" si="11"/>
        <v>0</v>
      </c>
      <c r="H303" s="251"/>
    </row>
    <row r="304" spans="1:10" s="6" customFormat="1" ht="15.75" customHeight="1">
      <c r="A304" s="328"/>
      <c r="B304" s="328"/>
      <c r="C304" s="328"/>
      <c r="D304" s="329"/>
      <c r="E304" s="66"/>
      <c r="F304" s="88"/>
      <c r="G304" s="251"/>
      <c r="H304" s="251"/>
    </row>
    <row r="305" spans="1:8" s="6" customFormat="1" ht="15.75" customHeight="1">
      <c r="A305" s="328" t="s">
        <v>776</v>
      </c>
      <c r="B305" s="328"/>
      <c r="C305" s="328"/>
      <c r="D305" s="329"/>
      <c r="E305" s="66">
        <v>24.95</v>
      </c>
      <c r="F305" s="88"/>
      <c r="G305" s="251">
        <f t="shared" si="11"/>
        <v>0</v>
      </c>
      <c r="H305" s="251"/>
    </row>
    <row r="306" spans="1:8" s="6" customFormat="1" ht="15.75" customHeight="1">
      <c r="A306" s="328" t="s">
        <v>777</v>
      </c>
      <c r="B306" s="328"/>
      <c r="C306" s="328"/>
      <c r="D306" s="329"/>
      <c r="E306" s="66">
        <v>40</v>
      </c>
      <c r="F306" s="88"/>
      <c r="G306" s="251">
        <f t="shared" si="11"/>
        <v>0</v>
      </c>
      <c r="H306" s="251"/>
    </row>
    <row r="307" spans="1:8" s="6" customFormat="1" ht="15.75" customHeight="1">
      <c r="A307" s="328"/>
      <c r="B307" s="328"/>
      <c r="C307" s="328"/>
      <c r="D307" s="329"/>
      <c r="E307" s="66"/>
      <c r="F307" s="88"/>
      <c r="G307" s="251">
        <f t="shared" si="11"/>
        <v>0</v>
      </c>
      <c r="H307" s="251"/>
    </row>
    <row r="308" spans="1:8" s="6" customFormat="1" ht="15.75" customHeight="1">
      <c r="A308" s="328" t="s">
        <v>778</v>
      </c>
      <c r="B308" s="328"/>
      <c r="C308" s="328"/>
      <c r="D308" s="329"/>
      <c r="E308" s="66">
        <v>29.95</v>
      </c>
      <c r="F308" s="88"/>
      <c r="G308" s="251">
        <f t="shared" si="11"/>
        <v>0</v>
      </c>
      <c r="H308" s="251"/>
    </row>
    <row r="309" spans="1:8" s="6" customFormat="1" ht="15.75" customHeight="1">
      <c r="A309" s="328" t="s">
        <v>779</v>
      </c>
      <c r="B309" s="328"/>
      <c r="C309" s="328"/>
      <c r="D309" s="329"/>
      <c r="E309" s="66">
        <v>24.95</v>
      </c>
      <c r="F309" s="88"/>
      <c r="G309" s="251">
        <f t="shared" si="11"/>
        <v>0</v>
      </c>
      <c r="H309" s="251"/>
    </row>
    <row r="310" spans="1:8" s="6" customFormat="1" ht="15.75" customHeight="1">
      <c r="A310" s="328" t="s">
        <v>780</v>
      </c>
      <c r="B310" s="328"/>
      <c r="C310" s="328"/>
      <c r="D310" s="329"/>
      <c r="E310" s="66">
        <v>15.99</v>
      </c>
      <c r="F310" s="88"/>
      <c r="G310" s="251">
        <f t="shared" si="11"/>
        <v>0</v>
      </c>
      <c r="H310" s="251"/>
    </row>
    <row r="311" spans="1:8" s="6" customFormat="1" ht="15.75" customHeight="1">
      <c r="A311" s="328"/>
      <c r="B311" s="328"/>
      <c r="C311" s="328"/>
      <c r="D311" s="329"/>
      <c r="E311" s="66"/>
      <c r="F311" s="88"/>
      <c r="G311" s="251"/>
      <c r="H311" s="251"/>
    </row>
    <row r="312" spans="1:8" s="6" customFormat="1" ht="28" customHeight="1">
      <c r="A312" s="341" t="s">
        <v>781</v>
      </c>
      <c r="B312" s="342"/>
      <c r="C312" s="342"/>
      <c r="D312" s="343"/>
      <c r="E312" s="124">
        <v>12.95</v>
      </c>
      <c r="F312" s="91"/>
      <c r="G312" s="254">
        <f t="shared" si="11"/>
        <v>0</v>
      </c>
      <c r="H312" s="254"/>
    </row>
    <row r="313" spans="1:8" s="6" customFormat="1" ht="28" customHeight="1">
      <c r="A313" s="341" t="s">
        <v>782</v>
      </c>
      <c r="B313" s="342"/>
      <c r="C313" s="342"/>
      <c r="D313" s="343"/>
      <c r="E313" s="124">
        <v>12.95</v>
      </c>
      <c r="F313" s="91"/>
      <c r="G313" s="254">
        <f t="shared" si="11"/>
        <v>0</v>
      </c>
      <c r="H313" s="254"/>
    </row>
    <row r="314" spans="1:8" s="6" customFormat="1" ht="28" customHeight="1">
      <c r="A314" s="341" t="s">
        <v>783</v>
      </c>
      <c r="B314" s="342"/>
      <c r="C314" s="342"/>
      <c r="D314" s="343"/>
      <c r="E314" s="124">
        <v>12.95</v>
      </c>
      <c r="F314" s="91"/>
      <c r="G314" s="254">
        <f t="shared" si="11"/>
        <v>0</v>
      </c>
      <c r="H314" s="254"/>
    </row>
    <row r="315" spans="1:8" s="6" customFormat="1" ht="28" customHeight="1">
      <c r="A315" s="341" t="s">
        <v>784</v>
      </c>
      <c r="B315" s="342"/>
      <c r="C315" s="342"/>
      <c r="D315" s="343"/>
      <c r="E315" s="124">
        <v>10.95</v>
      </c>
      <c r="F315" s="91"/>
      <c r="G315" s="254">
        <f t="shared" si="11"/>
        <v>0</v>
      </c>
      <c r="H315" s="254"/>
    </row>
    <row r="316" spans="1:8" s="6" customFormat="1" ht="16.75" customHeight="1">
      <c r="A316" s="341" t="s">
        <v>785</v>
      </c>
      <c r="B316" s="342"/>
      <c r="C316" s="342"/>
      <c r="D316" s="343"/>
      <c r="E316" s="124">
        <v>20.95</v>
      </c>
      <c r="F316" s="91"/>
      <c r="G316" s="254">
        <f t="shared" si="11"/>
        <v>0</v>
      </c>
      <c r="H316" s="254"/>
    </row>
    <row r="317" spans="1:8" s="6" customFormat="1" ht="15.75" customHeight="1">
      <c r="A317" s="328"/>
      <c r="B317" s="328"/>
      <c r="C317" s="328"/>
      <c r="D317" s="329"/>
      <c r="E317" s="66"/>
      <c r="F317" s="88"/>
      <c r="G317" s="251"/>
      <c r="H317" s="251"/>
    </row>
    <row r="318" spans="1:8" s="6" customFormat="1" ht="15.75" customHeight="1">
      <c r="A318" s="328" t="s">
        <v>786</v>
      </c>
      <c r="B318" s="328"/>
      <c r="C318" s="328"/>
      <c r="D318" s="329"/>
      <c r="E318" s="66">
        <v>7.99</v>
      </c>
      <c r="F318" s="88"/>
      <c r="G318" s="251">
        <f t="shared" si="11"/>
        <v>0</v>
      </c>
      <c r="H318" s="251"/>
    </row>
    <row r="319" spans="1:8" s="6" customFormat="1" ht="15.75" customHeight="1">
      <c r="A319" s="328" t="s">
        <v>787</v>
      </c>
      <c r="B319" s="328"/>
      <c r="C319" s="328"/>
      <c r="D319" s="329"/>
      <c r="E319" s="66">
        <v>8.9499999999999993</v>
      </c>
      <c r="F319" s="88"/>
      <c r="G319" s="251">
        <f t="shared" si="11"/>
        <v>0</v>
      </c>
      <c r="H319" s="251"/>
    </row>
    <row r="320" spans="1:8" s="6" customFormat="1" ht="15.75" customHeight="1">
      <c r="A320" s="328"/>
      <c r="B320" s="328"/>
      <c r="C320" s="328"/>
      <c r="D320" s="329"/>
      <c r="E320" s="66"/>
      <c r="F320" s="88"/>
      <c r="G320" s="251"/>
      <c r="H320" s="251"/>
    </row>
    <row r="321" spans="1:8" s="6" customFormat="1" ht="28" customHeight="1">
      <c r="A321" s="341" t="s">
        <v>621</v>
      </c>
      <c r="B321" s="342"/>
      <c r="C321" s="342"/>
      <c r="D321" s="343"/>
      <c r="E321" s="124">
        <v>26.99</v>
      </c>
      <c r="F321" s="91"/>
      <c r="G321" s="254">
        <f t="shared" si="11"/>
        <v>0</v>
      </c>
      <c r="H321" s="254"/>
    </row>
    <row r="322" spans="1:8" s="6" customFormat="1" ht="27.65" customHeight="1">
      <c r="A322" s="341" t="s">
        <v>622</v>
      </c>
      <c r="B322" s="342"/>
      <c r="C322" s="342"/>
      <c r="D322" s="343"/>
      <c r="E322" s="124">
        <v>19.989999999999998</v>
      </c>
      <c r="F322" s="91"/>
      <c r="G322" s="254">
        <f t="shared" si="11"/>
        <v>0</v>
      </c>
      <c r="H322" s="254"/>
    </row>
    <row r="323" spans="1:8" s="6" customFormat="1" ht="15.75" customHeight="1">
      <c r="A323" s="328" t="s">
        <v>312</v>
      </c>
      <c r="B323" s="328"/>
      <c r="C323" s="328"/>
      <c r="D323" s="329"/>
      <c r="E323" s="66">
        <v>5.99</v>
      </c>
      <c r="F323" s="88"/>
      <c r="G323" s="251">
        <f t="shared" si="11"/>
        <v>0</v>
      </c>
      <c r="H323" s="251"/>
    </row>
    <row r="324" spans="1:8" s="6" customFormat="1" ht="15.75" customHeight="1">
      <c r="A324" s="328" t="s">
        <v>313</v>
      </c>
      <c r="B324" s="328"/>
      <c r="C324" s="328"/>
      <c r="D324" s="329"/>
      <c r="E324" s="66">
        <v>11.99</v>
      </c>
      <c r="F324" s="88"/>
      <c r="G324" s="251">
        <f t="shared" si="11"/>
        <v>0</v>
      </c>
      <c r="H324" s="251"/>
    </row>
    <row r="325" spans="1:8" s="6" customFormat="1" ht="15.75" customHeight="1">
      <c r="A325" s="328" t="s">
        <v>314</v>
      </c>
      <c r="B325" s="328"/>
      <c r="C325" s="328"/>
      <c r="D325" s="329"/>
      <c r="E325" s="66">
        <v>5.99</v>
      </c>
      <c r="F325" s="88"/>
      <c r="G325" s="251">
        <f t="shared" si="11"/>
        <v>0</v>
      </c>
      <c r="H325" s="251"/>
    </row>
    <row r="326" spans="1:8" s="6" customFormat="1" ht="15.75" customHeight="1">
      <c r="A326" s="328" t="s">
        <v>488</v>
      </c>
      <c r="B326" s="328"/>
      <c r="C326" s="328"/>
      <c r="D326" s="329"/>
      <c r="E326" s="66">
        <v>10.99</v>
      </c>
      <c r="F326" s="88"/>
      <c r="G326" s="251">
        <f t="shared" si="11"/>
        <v>0</v>
      </c>
      <c r="H326" s="251"/>
    </row>
    <row r="327" spans="1:8" s="6" customFormat="1" ht="15.75" customHeight="1" thickBot="1">
      <c r="A327" s="328"/>
      <c r="B327" s="328"/>
      <c r="C327" s="328"/>
      <c r="D327" s="329"/>
      <c r="E327" s="66"/>
      <c r="F327" s="88"/>
      <c r="G327" s="251"/>
      <c r="H327" s="251"/>
    </row>
    <row r="328" spans="1:8" s="6" customFormat="1" ht="15.75" customHeight="1" thickBot="1">
      <c r="A328" s="338" t="s">
        <v>3</v>
      </c>
      <c r="B328" s="339"/>
      <c r="C328" s="339"/>
      <c r="D328" s="340"/>
      <c r="E328" s="117"/>
      <c r="F328" s="96"/>
      <c r="G328" s="249">
        <f>SUM(G294:H327)</f>
        <v>0</v>
      </c>
      <c r="H328" s="250"/>
    </row>
    <row r="329" spans="1:8" s="6" customFormat="1" ht="15.75" customHeight="1">
      <c r="A329" s="328"/>
      <c r="B329" s="328"/>
      <c r="C329" s="328"/>
      <c r="D329" s="329"/>
      <c r="E329" s="66"/>
      <c r="F329" s="88"/>
      <c r="G329" s="251"/>
      <c r="H329" s="251"/>
    </row>
    <row r="330" spans="1:8" s="6" customFormat="1" ht="15.75" customHeight="1">
      <c r="A330" s="334" t="s">
        <v>4</v>
      </c>
      <c r="B330" s="334"/>
      <c r="C330" s="334"/>
      <c r="D330" s="335"/>
      <c r="E330" s="126"/>
      <c r="F330" s="136"/>
      <c r="G330" s="336">
        <f>G328+G291+G279+G257+G243+G218+G204+G188+G145+G98+G79+G61</f>
        <v>0</v>
      </c>
      <c r="H330" s="336"/>
    </row>
    <row r="331" spans="1:8" s="6" customFormat="1" ht="15.75" customHeight="1">
      <c r="A331" s="274" t="s">
        <v>793</v>
      </c>
      <c r="B331" s="274"/>
      <c r="C331" s="274"/>
      <c r="D331" s="274"/>
      <c r="E331" s="127"/>
      <c r="F331" s="137"/>
      <c r="G331" s="337">
        <f>G330*0.05</f>
        <v>0</v>
      </c>
      <c r="H331" s="337"/>
    </row>
    <row r="332" spans="1:8" s="6" customFormat="1" ht="15.75" customHeight="1">
      <c r="A332" s="274" t="s">
        <v>6</v>
      </c>
      <c r="B332" s="274"/>
      <c r="C332" s="274"/>
      <c r="D332" s="274"/>
      <c r="E332" s="128"/>
      <c r="F332" s="138"/>
      <c r="G332" s="337">
        <f>G330*0.09975</f>
        <v>0</v>
      </c>
      <c r="H332" s="337"/>
    </row>
    <row r="333" spans="1:8" s="6" customFormat="1" ht="15.75" customHeight="1">
      <c r="A333" s="330" t="s">
        <v>7</v>
      </c>
      <c r="B333" s="331"/>
      <c r="C333" s="331"/>
      <c r="D333" s="332"/>
      <c r="E333" s="129"/>
      <c r="F333" s="139"/>
      <c r="G333" s="333">
        <f>SUM(G330:H332)</f>
        <v>0</v>
      </c>
      <c r="H333" s="333"/>
    </row>
    <row r="334" spans="1:8" s="6" customFormat="1" ht="15.75" customHeight="1">
      <c r="E334" s="103"/>
      <c r="F334" s="54"/>
    </row>
    <row r="335" spans="1:8" s="6" customFormat="1" ht="15.75" customHeight="1">
      <c r="E335" s="103"/>
      <c r="F335" s="54"/>
    </row>
    <row r="336" spans="1:8" s="6" customFormat="1" ht="15.5" customHeight="1">
      <c r="A336" s="292" t="s">
        <v>35</v>
      </c>
      <c r="B336" s="292"/>
      <c r="C336" s="292"/>
      <c r="D336" s="292"/>
      <c r="E336" s="292"/>
      <c r="F336" s="292"/>
      <c r="G336" s="292"/>
      <c r="H336" s="292"/>
    </row>
    <row r="337" spans="1:14" s="6" customFormat="1" ht="15.75" customHeight="1">
      <c r="A337" s="518" t="s">
        <v>879</v>
      </c>
      <c r="B337" s="518"/>
      <c r="C337" s="518"/>
      <c r="D337" s="518"/>
      <c r="E337" s="518"/>
      <c r="F337" s="518"/>
      <c r="G337" s="518"/>
      <c r="H337" s="518"/>
    </row>
    <row r="338" spans="1:14" s="12" customFormat="1" ht="15.75" customHeight="1">
      <c r="A338" s="518"/>
      <c r="B338" s="518"/>
      <c r="C338" s="518"/>
      <c r="D338" s="518"/>
      <c r="E338" s="518"/>
      <c r="F338" s="518"/>
      <c r="G338" s="518"/>
      <c r="H338" s="518"/>
      <c r="J338" s="31"/>
      <c r="K338" s="31"/>
      <c r="L338" s="31"/>
      <c r="M338" s="31"/>
      <c r="N338" s="31"/>
    </row>
    <row r="339" spans="1:14" s="12" customFormat="1" ht="15.75" customHeight="1">
      <c r="A339" s="518"/>
      <c r="B339" s="518"/>
      <c r="C339" s="518"/>
      <c r="D339" s="518"/>
      <c r="E339" s="518"/>
      <c r="F339" s="518"/>
      <c r="G339" s="518"/>
      <c r="H339" s="518"/>
      <c r="J339" s="31"/>
      <c r="K339" s="31"/>
      <c r="L339" s="31"/>
      <c r="M339" s="31"/>
      <c r="N339" s="31"/>
    </row>
    <row r="340" spans="1:14" ht="15.75" customHeight="1">
      <c r="A340" s="226" t="s">
        <v>875</v>
      </c>
      <c r="B340" s="226"/>
      <c r="C340" s="226"/>
      <c r="D340" s="226"/>
      <c r="E340" s="226"/>
      <c r="F340" s="226"/>
      <c r="G340" s="226"/>
      <c r="H340" s="226"/>
      <c r="I340" s="4"/>
      <c r="J340" s="33"/>
      <c r="K340" s="33"/>
      <c r="L340" s="33"/>
      <c r="M340" s="33"/>
    </row>
    <row r="341" spans="1:14" ht="15.75" customHeight="1">
      <c r="A341" s="226"/>
      <c r="B341" s="226"/>
      <c r="C341" s="226"/>
      <c r="D341" s="226"/>
      <c r="E341" s="226"/>
      <c r="F341" s="226"/>
      <c r="G341" s="226"/>
      <c r="H341" s="226"/>
      <c r="I341" s="4"/>
      <c r="J341" s="33"/>
      <c r="K341" s="33"/>
      <c r="L341" s="33"/>
      <c r="M341" s="33"/>
    </row>
    <row r="342" spans="1:14" ht="15.75" customHeight="1">
      <c r="A342" s="226"/>
      <c r="B342" s="226"/>
      <c r="C342" s="226"/>
      <c r="D342" s="226"/>
      <c r="E342" s="226"/>
      <c r="F342" s="226"/>
      <c r="G342" s="226"/>
      <c r="H342" s="226"/>
      <c r="I342" s="4"/>
      <c r="J342" s="33"/>
      <c r="K342" s="33"/>
      <c r="L342" s="33"/>
      <c r="M342" s="33"/>
    </row>
    <row r="343" spans="1:14" ht="15.75" customHeight="1">
      <c r="A343" s="226"/>
      <c r="B343" s="226"/>
      <c r="C343" s="226"/>
      <c r="D343" s="226"/>
      <c r="E343" s="226"/>
      <c r="F343" s="226"/>
      <c r="G343" s="226"/>
      <c r="H343" s="226"/>
      <c r="I343" s="4"/>
      <c r="J343" s="33"/>
      <c r="K343" s="33"/>
      <c r="L343" s="33"/>
      <c r="M343" s="33"/>
    </row>
    <row r="344" spans="1:14" ht="78.75" customHeight="1">
      <c r="A344" s="227" t="s">
        <v>760</v>
      </c>
      <c r="B344" s="227"/>
      <c r="C344" s="227"/>
      <c r="D344" s="227"/>
      <c r="E344" s="227"/>
      <c r="F344" s="227"/>
      <c r="G344" s="227"/>
      <c r="H344" s="227"/>
      <c r="I344" s="4"/>
      <c r="J344" s="33"/>
      <c r="K344" s="33"/>
      <c r="L344" s="33"/>
      <c r="M344" s="33"/>
    </row>
  </sheetData>
  <sheetProtection sheet="1" objects="1" scenarios="1"/>
  <customSheetViews>
    <customSheetView guid="{66EEAE76-60C7-4ED6-A27D-287753698E8C}" showPageBreaks="1" topLeftCell="A121">
      <selection activeCell="H11" sqref="H11"/>
      <pageMargins left="0.7" right="0.7" top="0.75" bottom="0.75" header="0.3" footer="0.3"/>
    </customSheetView>
  </customSheetViews>
  <mergeCells count="640">
    <mergeCell ref="A337:H339"/>
    <mergeCell ref="A344:H344"/>
    <mergeCell ref="A62:D62"/>
    <mergeCell ref="G62:H62"/>
    <mergeCell ref="I63:L63"/>
    <mergeCell ref="O63:P63"/>
    <mergeCell ref="A61:D61"/>
    <mergeCell ref="G61:H61"/>
    <mergeCell ref="A60:D60"/>
    <mergeCell ref="G60:H60"/>
    <mergeCell ref="A81:D81"/>
    <mergeCell ref="G81:H81"/>
    <mergeCell ref="A82:D82"/>
    <mergeCell ref="G82:H82"/>
    <mergeCell ref="A83:D83"/>
    <mergeCell ref="G83:H83"/>
    <mergeCell ref="A181:D181"/>
    <mergeCell ref="G181:H181"/>
    <mergeCell ref="A187:D187"/>
    <mergeCell ref="G187:H187"/>
    <mergeCell ref="A188:D188"/>
    <mergeCell ref="G188:H188"/>
    <mergeCell ref="A186:D186"/>
    <mergeCell ref="G186:H186"/>
    <mergeCell ref="A189:D189"/>
    <mergeCell ref="A20:D20"/>
    <mergeCell ref="G20:H20"/>
    <mergeCell ref="A21:D21"/>
    <mergeCell ref="G21:H21"/>
    <mergeCell ref="A22:D22"/>
    <mergeCell ref="G22:H22"/>
    <mergeCell ref="A17:D17"/>
    <mergeCell ref="G17:H17"/>
    <mergeCell ref="A18:D18"/>
    <mergeCell ref="G18:H18"/>
    <mergeCell ref="A19:D19"/>
    <mergeCell ref="G19:H19"/>
    <mergeCell ref="A23:D23"/>
    <mergeCell ref="G23:H23"/>
    <mergeCell ref="A78:D78"/>
    <mergeCell ref="A340:H343"/>
    <mergeCell ref="G88:H88"/>
    <mergeCell ref="G89:H89"/>
    <mergeCell ref="G90:H90"/>
    <mergeCell ref="G91:H91"/>
    <mergeCell ref="G92:H92"/>
    <mergeCell ref="G93:H93"/>
    <mergeCell ref="G94:H94"/>
    <mergeCell ref="A116:D116"/>
    <mergeCell ref="G116:H116"/>
    <mergeCell ref="A152:D152"/>
    <mergeCell ref="G152:H152"/>
    <mergeCell ref="A153:D153"/>
    <mergeCell ref="G153:H153"/>
    <mergeCell ref="A154:D154"/>
    <mergeCell ref="G154:H154"/>
    <mergeCell ref="A155:D155"/>
    <mergeCell ref="G155:H155"/>
    <mergeCell ref="A156:D156"/>
    <mergeCell ref="G156:H156"/>
    <mergeCell ref="E2:H5"/>
    <mergeCell ref="A336:H336"/>
    <mergeCell ref="A157:D157"/>
    <mergeCell ref="G157:H157"/>
    <mergeCell ref="A147:D147"/>
    <mergeCell ref="G147:H147"/>
    <mergeCell ref="A148:D148"/>
    <mergeCell ref="G148:H148"/>
    <mergeCell ref="A149:D149"/>
    <mergeCell ref="G149:H149"/>
    <mergeCell ref="A106:D106"/>
    <mergeCell ref="G106:H106"/>
    <mergeCell ref="A145:D145"/>
    <mergeCell ref="G145:H145"/>
    <mergeCell ref="A111:D111"/>
    <mergeCell ref="G111:H111"/>
    <mergeCell ref="A112:D112"/>
    <mergeCell ref="G112:H112"/>
    <mergeCell ref="A113:D113"/>
    <mergeCell ref="G113:H113"/>
    <mergeCell ref="A114:D114"/>
    <mergeCell ref="G114:H114"/>
    <mergeCell ref="A115:D115"/>
    <mergeCell ref="G115:H115"/>
    <mergeCell ref="G189:H189"/>
    <mergeCell ref="A206:D206"/>
    <mergeCell ref="G206:H206"/>
    <mergeCell ref="A207:D207"/>
    <mergeCell ref="G207:H207"/>
    <mergeCell ref="A208:D208"/>
    <mergeCell ref="G208:H208"/>
    <mergeCell ref="A202:D202"/>
    <mergeCell ref="G202:H202"/>
    <mergeCell ref="A203:D203"/>
    <mergeCell ref="G203:H203"/>
    <mergeCell ref="A204:D204"/>
    <mergeCell ref="G204:H204"/>
    <mergeCell ref="A205:D205"/>
    <mergeCell ref="G205:H205"/>
    <mergeCell ref="A199:D199"/>
    <mergeCell ref="G199:H199"/>
    <mergeCell ref="A200:D200"/>
    <mergeCell ref="G200:H200"/>
    <mergeCell ref="A190:D190"/>
    <mergeCell ref="G190:H190"/>
    <mergeCell ref="A191:D191"/>
    <mergeCell ref="G191:H191"/>
    <mergeCell ref="A192:D192"/>
    <mergeCell ref="A212:D212"/>
    <mergeCell ref="G212:H212"/>
    <mergeCell ref="A217:D217"/>
    <mergeCell ref="G217:H217"/>
    <mergeCell ref="A218:D218"/>
    <mergeCell ref="G218:H218"/>
    <mergeCell ref="A209:D209"/>
    <mergeCell ref="G209:H209"/>
    <mergeCell ref="A210:D210"/>
    <mergeCell ref="G210:H210"/>
    <mergeCell ref="A211:D211"/>
    <mergeCell ref="G211:H211"/>
    <mergeCell ref="A223:D223"/>
    <mergeCell ref="G223:H223"/>
    <mergeCell ref="A224:D224"/>
    <mergeCell ref="G224:H224"/>
    <mergeCell ref="A225:D225"/>
    <mergeCell ref="G225:H225"/>
    <mergeCell ref="A220:D220"/>
    <mergeCell ref="G220:H220"/>
    <mergeCell ref="A221:D221"/>
    <mergeCell ref="G221:H221"/>
    <mergeCell ref="A222:D222"/>
    <mergeCell ref="G222:H222"/>
    <mergeCell ref="A226:D226"/>
    <mergeCell ref="G226:H226"/>
    <mergeCell ref="A242:D242"/>
    <mergeCell ref="G242:H242"/>
    <mergeCell ref="A243:D243"/>
    <mergeCell ref="G243:H243"/>
    <mergeCell ref="A227:D227"/>
    <mergeCell ref="G227:H227"/>
    <mergeCell ref="A228:D228"/>
    <mergeCell ref="G228:H228"/>
    <mergeCell ref="A229:D229"/>
    <mergeCell ref="G229:H229"/>
    <mergeCell ref="A230:D230"/>
    <mergeCell ref="G230:H230"/>
    <mergeCell ref="A231:D231"/>
    <mergeCell ref="G231:H231"/>
    <mergeCell ref="A232:D232"/>
    <mergeCell ref="G232:H232"/>
    <mergeCell ref="A233:D233"/>
    <mergeCell ref="G233:H233"/>
    <mergeCell ref="A234:D234"/>
    <mergeCell ref="G234:H234"/>
    <mergeCell ref="A235:D235"/>
    <mergeCell ref="G235:H235"/>
    <mergeCell ref="A252:D252"/>
    <mergeCell ref="G252:H252"/>
    <mergeCell ref="A253:D253"/>
    <mergeCell ref="G253:H253"/>
    <mergeCell ref="A255:D255"/>
    <mergeCell ref="G255:H255"/>
    <mergeCell ref="A254:D254"/>
    <mergeCell ref="A245:D245"/>
    <mergeCell ref="G245:H245"/>
    <mergeCell ref="A246:D246"/>
    <mergeCell ref="G246:H246"/>
    <mergeCell ref="A247:D247"/>
    <mergeCell ref="G247:H247"/>
    <mergeCell ref="G254:H254"/>
    <mergeCell ref="A279:D279"/>
    <mergeCell ref="G279:H279"/>
    <mergeCell ref="A261:D261"/>
    <mergeCell ref="G261:H261"/>
    <mergeCell ref="A262:D262"/>
    <mergeCell ref="G262:H262"/>
    <mergeCell ref="A263:D263"/>
    <mergeCell ref="G263:H263"/>
    <mergeCell ref="A269:D269"/>
    <mergeCell ref="G269:H269"/>
    <mergeCell ref="A274:D274"/>
    <mergeCell ref="G274:H274"/>
    <mergeCell ref="A266:D266"/>
    <mergeCell ref="G266:H266"/>
    <mergeCell ref="A267:D267"/>
    <mergeCell ref="G267:H267"/>
    <mergeCell ref="A268:D268"/>
    <mergeCell ref="G268:H268"/>
    <mergeCell ref="A307:D307"/>
    <mergeCell ref="G307:H307"/>
    <mergeCell ref="A287:D287"/>
    <mergeCell ref="G287:H287"/>
    <mergeCell ref="A290:D290"/>
    <mergeCell ref="G290:H290"/>
    <mergeCell ref="A291:D291"/>
    <mergeCell ref="G291:H291"/>
    <mergeCell ref="A281:D281"/>
    <mergeCell ref="G281:H281"/>
    <mergeCell ref="G282:H282"/>
    <mergeCell ref="G283:H283"/>
    <mergeCell ref="A284:D284"/>
    <mergeCell ref="G284:H284"/>
    <mergeCell ref="A286:D286"/>
    <mergeCell ref="G286:H286"/>
    <mergeCell ref="A282:D282"/>
    <mergeCell ref="A283:D283"/>
    <mergeCell ref="A285:D285"/>
    <mergeCell ref="G285:H285"/>
    <mergeCell ref="A302:D302"/>
    <mergeCell ref="G302:H302"/>
    <mergeCell ref="A303:D303"/>
    <mergeCell ref="G303:H303"/>
    <mergeCell ref="A304:D304"/>
    <mergeCell ref="G304:H304"/>
    <mergeCell ref="A305:D305"/>
    <mergeCell ref="G305:H305"/>
    <mergeCell ref="A306:D306"/>
    <mergeCell ref="G306:H306"/>
    <mergeCell ref="A24:D24"/>
    <mergeCell ref="G24:H24"/>
    <mergeCell ref="A25:D25"/>
    <mergeCell ref="G25:H25"/>
    <mergeCell ref="A26:D26"/>
    <mergeCell ref="G26:H26"/>
    <mergeCell ref="A27:D27"/>
    <mergeCell ref="G27:H27"/>
    <mergeCell ref="A28:D28"/>
    <mergeCell ref="G28:H28"/>
    <mergeCell ref="A29:D29"/>
    <mergeCell ref="G29:H29"/>
    <mergeCell ref="A30:D30"/>
    <mergeCell ref="G30:H30"/>
    <mergeCell ref="A31:D31"/>
    <mergeCell ref="G31:H31"/>
    <mergeCell ref="A32:D32"/>
    <mergeCell ref="G32:H32"/>
    <mergeCell ref="A33:D33"/>
    <mergeCell ref="G33:H33"/>
    <mergeCell ref="A34:D34"/>
    <mergeCell ref="G34:H34"/>
    <mergeCell ref="A35:D35"/>
    <mergeCell ref="G35:H35"/>
    <mergeCell ref="A36:D36"/>
    <mergeCell ref="G36:H36"/>
    <mergeCell ref="A37:D37"/>
    <mergeCell ref="G37:H37"/>
    <mergeCell ref="A38:D38"/>
    <mergeCell ref="G38:H38"/>
    <mergeCell ref="A39:D39"/>
    <mergeCell ref="G39:H39"/>
    <mergeCell ref="A40:D40"/>
    <mergeCell ref="G40:H40"/>
    <mergeCell ref="A41:D41"/>
    <mergeCell ref="G41:H41"/>
    <mergeCell ref="A42:D42"/>
    <mergeCell ref="G42:H42"/>
    <mergeCell ref="A43:D43"/>
    <mergeCell ref="G43:H43"/>
    <mergeCell ref="A44:D44"/>
    <mergeCell ref="G44:H44"/>
    <mergeCell ref="A45:D45"/>
    <mergeCell ref="G45:H45"/>
    <mergeCell ref="A46:D46"/>
    <mergeCell ref="G46:H46"/>
    <mergeCell ref="A47:D47"/>
    <mergeCell ref="G47:H47"/>
    <mergeCell ref="A48:D48"/>
    <mergeCell ref="G48:H48"/>
    <mergeCell ref="A49:D49"/>
    <mergeCell ref="G49:H49"/>
    <mergeCell ref="A50:D50"/>
    <mergeCell ref="G50:H50"/>
    <mergeCell ref="A51:D51"/>
    <mergeCell ref="G51:H51"/>
    <mergeCell ref="A52:D52"/>
    <mergeCell ref="G52:H52"/>
    <mergeCell ref="A53:D53"/>
    <mergeCell ref="G53:H53"/>
    <mergeCell ref="A54:D54"/>
    <mergeCell ref="G54:H54"/>
    <mergeCell ref="A55:D55"/>
    <mergeCell ref="G55:H55"/>
    <mergeCell ref="A56:D56"/>
    <mergeCell ref="G56:H56"/>
    <mergeCell ref="A57:D57"/>
    <mergeCell ref="G57:H57"/>
    <mergeCell ref="A58:D58"/>
    <mergeCell ref="G58:H58"/>
    <mergeCell ref="A59:D59"/>
    <mergeCell ref="G59:H59"/>
    <mergeCell ref="A63:D63"/>
    <mergeCell ref="G63:H63"/>
    <mergeCell ref="A64:D64"/>
    <mergeCell ref="G64:H64"/>
    <mergeCell ref="A65:D65"/>
    <mergeCell ref="G65:H65"/>
    <mergeCell ref="A66:D66"/>
    <mergeCell ref="G66:H66"/>
    <mergeCell ref="A67:D67"/>
    <mergeCell ref="G67:H67"/>
    <mergeCell ref="A68:D68"/>
    <mergeCell ref="G68:H68"/>
    <mergeCell ref="A69:D69"/>
    <mergeCell ref="G69:H69"/>
    <mergeCell ref="A70:D70"/>
    <mergeCell ref="G70:H70"/>
    <mergeCell ref="A71:D71"/>
    <mergeCell ref="G71:H71"/>
    <mergeCell ref="A72:D72"/>
    <mergeCell ref="G72:H72"/>
    <mergeCell ref="A73:D73"/>
    <mergeCell ref="G73:H73"/>
    <mergeCell ref="A74:D74"/>
    <mergeCell ref="G74:H74"/>
    <mergeCell ref="A75:D75"/>
    <mergeCell ref="G75:H75"/>
    <mergeCell ref="A76:D76"/>
    <mergeCell ref="G76:H76"/>
    <mergeCell ref="A77:D77"/>
    <mergeCell ref="G77:H77"/>
    <mergeCell ref="G95:H95"/>
    <mergeCell ref="G96:H96"/>
    <mergeCell ref="A89:D89"/>
    <mergeCell ref="A94:D94"/>
    <mergeCell ref="A96:D96"/>
    <mergeCell ref="G78:H78"/>
    <mergeCell ref="A79:D79"/>
    <mergeCell ref="G79:H79"/>
    <mergeCell ref="A87:D87"/>
    <mergeCell ref="G87:H87"/>
    <mergeCell ref="A84:D84"/>
    <mergeCell ref="G84:H84"/>
    <mergeCell ref="A85:D85"/>
    <mergeCell ref="G85:H85"/>
    <mergeCell ref="A86:D86"/>
    <mergeCell ref="G86:H86"/>
    <mergeCell ref="A80:D80"/>
    <mergeCell ref="G80:H80"/>
    <mergeCell ref="J97:M97"/>
    <mergeCell ref="P97:Q97"/>
    <mergeCell ref="A90:D90"/>
    <mergeCell ref="A91:D91"/>
    <mergeCell ref="A92:D92"/>
    <mergeCell ref="A99:D99"/>
    <mergeCell ref="G99:H99"/>
    <mergeCell ref="A107:D107"/>
    <mergeCell ref="G107:H107"/>
    <mergeCell ref="A100:D100"/>
    <mergeCell ref="G100:H100"/>
    <mergeCell ref="A101:D101"/>
    <mergeCell ref="G101:H101"/>
    <mergeCell ref="A102:D102"/>
    <mergeCell ref="G102:H102"/>
    <mergeCell ref="A97:D97"/>
    <mergeCell ref="G97:H97"/>
    <mergeCell ref="A98:D98"/>
    <mergeCell ref="G98:H98"/>
    <mergeCell ref="A108:D108"/>
    <mergeCell ref="G108:H108"/>
    <mergeCell ref="A109:D109"/>
    <mergeCell ref="G109:H109"/>
    <mergeCell ref="A110:D110"/>
    <mergeCell ref="G110:H110"/>
    <mergeCell ref="A103:D103"/>
    <mergeCell ref="G103:H103"/>
    <mergeCell ref="A104:D104"/>
    <mergeCell ref="G104:H104"/>
    <mergeCell ref="A105:D105"/>
    <mergeCell ref="G105:H105"/>
    <mergeCell ref="A117:D117"/>
    <mergeCell ref="G117:H117"/>
    <mergeCell ref="A118:D118"/>
    <mergeCell ref="G118:H118"/>
    <mergeCell ref="A119:D119"/>
    <mergeCell ref="G119:H119"/>
    <mergeCell ref="A120:D120"/>
    <mergeCell ref="G120:H120"/>
    <mergeCell ref="A121:D121"/>
    <mergeCell ref="G121:H121"/>
    <mergeCell ref="A122:D122"/>
    <mergeCell ref="G122:H122"/>
    <mergeCell ref="A123:D123"/>
    <mergeCell ref="G123:H123"/>
    <mergeCell ref="A124:D124"/>
    <mergeCell ref="G124:H124"/>
    <mergeCell ref="A125:D125"/>
    <mergeCell ref="G125:H125"/>
    <mergeCell ref="A126:D126"/>
    <mergeCell ref="G126:H126"/>
    <mergeCell ref="A127:D127"/>
    <mergeCell ref="G127:H127"/>
    <mergeCell ref="A128:D128"/>
    <mergeCell ref="G128:H128"/>
    <mergeCell ref="A129:D129"/>
    <mergeCell ref="G129:H129"/>
    <mergeCell ref="A130:D130"/>
    <mergeCell ref="G130:H130"/>
    <mergeCell ref="A131:D131"/>
    <mergeCell ref="G131:H131"/>
    <mergeCell ref="A132:D132"/>
    <mergeCell ref="G132:H132"/>
    <mergeCell ref="A133:D133"/>
    <mergeCell ref="G133:H133"/>
    <mergeCell ref="A134:D134"/>
    <mergeCell ref="G134:H134"/>
    <mergeCell ref="A135:D135"/>
    <mergeCell ref="G135:H135"/>
    <mergeCell ref="A136:D136"/>
    <mergeCell ref="G136:H136"/>
    <mergeCell ref="A137:D137"/>
    <mergeCell ref="G137:H137"/>
    <mergeCell ref="A138:D138"/>
    <mergeCell ref="G138:H138"/>
    <mergeCell ref="A139:D139"/>
    <mergeCell ref="G139:H139"/>
    <mergeCell ref="A140:D140"/>
    <mergeCell ref="G140:H140"/>
    <mergeCell ref="A141:D141"/>
    <mergeCell ref="G141:H141"/>
    <mergeCell ref="A142:D142"/>
    <mergeCell ref="G142:H142"/>
    <mergeCell ref="A143:D143"/>
    <mergeCell ref="G143:H143"/>
    <mergeCell ref="A144:D144"/>
    <mergeCell ref="G144:H144"/>
    <mergeCell ref="A146:D146"/>
    <mergeCell ref="G146:H146"/>
    <mergeCell ref="A151:D151"/>
    <mergeCell ref="G151:H151"/>
    <mergeCell ref="A150:D150"/>
    <mergeCell ref="G150:H150"/>
    <mergeCell ref="A158:D158"/>
    <mergeCell ref="G158:H158"/>
    <mergeCell ref="A159:D159"/>
    <mergeCell ref="G159:H159"/>
    <mergeCell ref="A160:D160"/>
    <mergeCell ref="G160:H160"/>
    <mergeCell ref="A161:D161"/>
    <mergeCell ref="G161:H161"/>
    <mergeCell ref="A162:D162"/>
    <mergeCell ref="G162:H162"/>
    <mergeCell ref="A163:D163"/>
    <mergeCell ref="G163:H163"/>
    <mergeCell ref="A164:D164"/>
    <mergeCell ref="G164:H164"/>
    <mergeCell ref="A165:D165"/>
    <mergeCell ref="G165:H165"/>
    <mergeCell ref="A166:D166"/>
    <mergeCell ref="G166:H166"/>
    <mergeCell ref="A167:D167"/>
    <mergeCell ref="G167:H167"/>
    <mergeCell ref="A168:D168"/>
    <mergeCell ref="G168:H168"/>
    <mergeCell ref="A169:D169"/>
    <mergeCell ref="G169:H169"/>
    <mergeCell ref="A170:D170"/>
    <mergeCell ref="G170:H170"/>
    <mergeCell ref="A171:D171"/>
    <mergeCell ref="G171:H171"/>
    <mergeCell ref="A172:D172"/>
    <mergeCell ref="G172:H172"/>
    <mergeCell ref="A173:D173"/>
    <mergeCell ref="G173:H173"/>
    <mergeCell ref="A174:D174"/>
    <mergeCell ref="G174:H174"/>
    <mergeCell ref="A175:D175"/>
    <mergeCell ref="G175:H175"/>
    <mergeCell ref="A176:D176"/>
    <mergeCell ref="G176:H176"/>
    <mergeCell ref="A177:D177"/>
    <mergeCell ref="G177:H177"/>
    <mergeCell ref="A178:D178"/>
    <mergeCell ref="G178:H178"/>
    <mergeCell ref="A182:D182"/>
    <mergeCell ref="G182:H182"/>
    <mergeCell ref="A183:D183"/>
    <mergeCell ref="G183:H183"/>
    <mergeCell ref="A184:D184"/>
    <mergeCell ref="G184:H184"/>
    <mergeCell ref="A185:D185"/>
    <mergeCell ref="G185:H185"/>
    <mergeCell ref="A179:D179"/>
    <mergeCell ref="G179:H179"/>
    <mergeCell ref="A180:D180"/>
    <mergeCell ref="G180:H180"/>
    <mergeCell ref="G192:H192"/>
    <mergeCell ref="A201:D201"/>
    <mergeCell ref="G201:H201"/>
    <mergeCell ref="A193:D193"/>
    <mergeCell ref="G193:H193"/>
    <mergeCell ref="A196:D196"/>
    <mergeCell ref="G196:H196"/>
    <mergeCell ref="A197:D197"/>
    <mergeCell ref="G197:H197"/>
    <mergeCell ref="A194:D194"/>
    <mergeCell ref="G194:H194"/>
    <mergeCell ref="A195:D195"/>
    <mergeCell ref="G195:H195"/>
    <mergeCell ref="A198:D198"/>
    <mergeCell ref="G198:H198"/>
    <mergeCell ref="A219:D219"/>
    <mergeCell ref="G219:H219"/>
    <mergeCell ref="A213:D213"/>
    <mergeCell ref="G213:H213"/>
    <mergeCell ref="A214:D214"/>
    <mergeCell ref="G214:H214"/>
    <mergeCell ref="A215:D215"/>
    <mergeCell ref="G215:H215"/>
    <mergeCell ref="A216:D216"/>
    <mergeCell ref="G216:H216"/>
    <mergeCell ref="A236:D236"/>
    <mergeCell ref="G236:H236"/>
    <mergeCell ref="A237:D237"/>
    <mergeCell ref="G237:H237"/>
    <mergeCell ref="A238:D238"/>
    <mergeCell ref="G238:H238"/>
    <mergeCell ref="A239:D239"/>
    <mergeCell ref="G239:H239"/>
    <mergeCell ref="A240:D240"/>
    <mergeCell ref="G240:H240"/>
    <mergeCell ref="A241:D241"/>
    <mergeCell ref="G241:H241"/>
    <mergeCell ref="A251:D251"/>
    <mergeCell ref="G251:H251"/>
    <mergeCell ref="A244:D244"/>
    <mergeCell ref="G244:H244"/>
    <mergeCell ref="A248:D248"/>
    <mergeCell ref="G248:H248"/>
    <mergeCell ref="A249:D249"/>
    <mergeCell ref="G249:H249"/>
    <mergeCell ref="A250:D250"/>
    <mergeCell ref="G250:H250"/>
    <mergeCell ref="A259:D259"/>
    <mergeCell ref="G259:H259"/>
    <mergeCell ref="A260:D260"/>
    <mergeCell ref="G260:H260"/>
    <mergeCell ref="A264:D264"/>
    <mergeCell ref="G265:H265"/>
    <mergeCell ref="G264:H264"/>
    <mergeCell ref="A265:D265"/>
    <mergeCell ref="A256:D256"/>
    <mergeCell ref="G256:H256"/>
    <mergeCell ref="A257:D257"/>
    <mergeCell ref="G257:H257"/>
    <mergeCell ref="A280:D280"/>
    <mergeCell ref="G280:H280"/>
    <mergeCell ref="A258:D258"/>
    <mergeCell ref="G258:H258"/>
    <mergeCell ref="A288:D288"/>
    <mergeCell ref="G288:H288"/>
    <mergeCell ref="A289:D289"/>
    <mergeCell ref="G289:H289"/>
    <mergeCell ref="A275:D275"/>
    <mergeCell ref="G275:H275"/>
    <mergeCell ref="A276:D276"/>
    <mergeCell ref="G276:H276"/>
    <mergeCell ref="A277:D277"/>
    <mergeCell ref="G277:H277"/>
    <mergeCell ref="A278:D278"/>
    <mergeCell ref="G278:H278"/>
    <mergeCell ref="A270:D270"/>
    <mergeCell ref="G270:H270"/>
    <mergeCell ref="A271:D271"/>
    <mergeCell ref="G271:H271"/>
    <mergeCell ref="A272:D272"/>
    <mergeCell ref="G272:H272"/>
    <mergeCell ref="A273:D273"/>
    <mergeCell ref="G273:H273"/>
    <mergeCell ref="A292:D292"/>
    <mergeCell ref="G292:H292"/>
    <mergeCell ref="A298:D298"/>
    <mergeCell ref="G298:H298"/>
    <mergeCell ref="A299:D299"/>
    <mergeCell ref="G299:H299"/>
    <mergeCell ref="A300:D300"/>
    <mergeCell ref="G300:H300"/>
    <mergeCell ref="A301:D301"/>
    <mergeCell ref="G301:H301"/>
    <mergeCell ref="A296:D296"/>
    <mergeCell ref="G296:H296"/>
    <mergeCell ref="A297:D297"/>
    <mergeCell ref="G297:H297"/>
    <mergeCell ref="A293:D293"/>
    <mergeCell ref="G293:H293"/>
    <mergeCell ref="A294:D294"/>
    <mergeCell ref="G294:H294"/>
    <mergeCell ref="A295:D295"/>
    <mergeCell ref="G295:H295"/>
    <mergeCell ref="A308:D308"/>
    <mergeCell ref="G308:H308"/>
    <mergeCell ref="A309:D309"/>
    <mergeCell ref="G309:H309"/>
    <mergeCell ref="A310:D310"/>
    <mergeCell ref="G310:H310"/>
    <mergeCell ref="A311:D311"/>
    <mergeCell ref="G311:H311"/>
    <mergeCell ref="A312:D312"/>
    <mergeCell ref="G312:H312"/>
    <mergeCell ref="A313:D313"/>
    <mergeCell ref="G313:H313"/>
    <mergeCell ref="A314:D314"/>
    <mergeCell ref="G314:H314"/>
    <mergeCell ref="A315:D315"/>
    <mergeCell ref="G315:H315"/>
    <mergeCell ref="A316:D316"/>
    <mergeCell ref="G316:H316"/>
    <mergeCell ref="A317:D317"/>
    <mergeCell ref="G317:H317"/>
    <mergeCell ref="A318:D318"/>
    <mergeCell ref="G318:H318"/>
    <mergeCell ref="A319:D319"/>
    <mergeCell ref="G319:H319"/>
    <mergeCell ref="A320:D320"/>
    <mergeCell ref="G320:H320"/>
    <mergeCell ref="A321:D321"/>
    <mergeCell ref="G321:H321"/>
    <mergeCell ref="A322:D322"/>
    <mergeCell ref="G322:H322"/>
    <mergeCell ref="A323:D323"/>
    <mergeCell ref="G323:H323"/>
    <mergeCell ref="A324:D324"/>
    <mergeCell ref="G324:H324"/>
    <mergeCell ref="A325:D325"/>
    <mergeCell ref="G325:H325"/>
    <mergeCell ref="A329:D329"/>
    <mergeCell ref="G329:H329"/>
    <mergeCell ref="A333:D333"/>
    <mergeCell ref="G333:H333"/>
    <mergeCell ref="A330:D330"/>
    <mergeCell ref="G330:H330"/>
    <mergeCell ref="A331:D331"/>
    <mergeCell ref="G331:H331"/>
    <mergeCell ref="A332:D332"/>
    <mergeCell ref="G332:H332"/>
    <mergeCell ref="G327:H327"/>
    <mergeCell ref="A327:D327"/>
    <mergeCell ref="A328:D328"/>
    <mergeCell ref="G328:H328"/>
    <mergeCell ref="A326:D326"/>
    <mergeCell ref="G326:H326"/>
  </mergeCells>
  <hyperlinks>
    <hyperlink ref="A15" r:id="rId1"/>
    <hyperlink ref="A14" r:id="rId2"/>
  </hyperlinks>
  <pageMargins left="0.7" right="0.7" top="0.75" bottom="0.75" header="0.3" footer="0.3"/>
  <pageSetup scale="73" orientation="portrait" horizontalDpi="300" verticalDpi="300" r:id="rId3"/>
  <rowBreaks count="1" manualBreakCount="1">
    <brk id="288" max="7" man="1"/>
  </rowBreaks>
  <colBreaks count="1" manualBreakCount="1">
    <brk id="8" max="1048575" man="1"/>
  </colBreaks>
  <drawing r:id="rId4"/>
</worksheet>
</file>

<file path=xl/worksheets/sheet4.xml><?xml version="1.0" encoding="utf-8"?>
<worksheet xmlns="http://schemas.openxmlformats.org/spreadsheetml/2006/main" xmlns:r="http://schemas.openxmlformats.org/officeDocument/2006/relationships">
  <dimension ref="A1:N113"/>
  <sheetViews>
    <sheetView topLeftCell="A97" zoomScaleNormal="100" workbookViewId="0">
      <selection activeCell="A109" sqref="A109:H112"/>
    </sheetView>
  </sheetViews>
  <sheetFormatPr baseColWidth="10" defaultColWidth="13" defaultRowHeight="15.75" customHeight="1"/>
  <cols>
    <col min="1" max="3" width="13" style="2"/>
    <col min="4" max="4" width="20.1796875" style="2" customWidth="1"/>
    <col min="5" max="5" width="13" style="10"/>
    <col min="6" max="16384" width="13" style="2"/>
  </cols>
  <sheetData>
    <row r="1" spans="1:8" ht="15.75" customHeight="1">
      <c r="A1"/>
    </row>
    <row r="2" spans="1:8" ht="15.75" customHeight="1">
      <c r="E2" s="238" t="s">
        <v>33</v>
      </c>
      <c r="F2" s="238"/>
      <c r="G2" s="238"/>
      <c r="H2" s="238"/>
    </row>
    <row r="3" spans="1:8" ht="15.75" customHeight="1">
      <c r="A3" s="1"/>
      <c r="E3" s="238"/>
      <c r="F3" s="238"/>
      <c r="G3" s="238"/>
      <c r="H3" s="238"/>
    </row>
    <row r="4" spans="1:8" ht="15.75" customHeight="1">
      <c r="A4" s="1"/>
    </row>
    <row r="5" spans="1:8" ht="15.75" customHeight="1">
      <c r="A5" s="1"/>
    </row>
    <row r="6" spans="1:8" ht="15.75" customHeight="1">
      <c r="A6" s="1"/>
    </row>
    <row r="7" spans="1:8" ht="15.75" customHeight="1">
      <c r="A7" s="1"/>
    </row>
    <row r="8" spans="1:8" ht="15.75" customHeight="1">
      <c r="A8" s="1"/>
    </row>
    <row r="9" spans="1:8" ht="15.75" customHeight="1">
      <c r="A9" s="1"/>
    </row>
    <row r="10" spans="1:8" ht="15.75" customHeight="1">
      <c r="A10" s="1"/>
    </row>
    <row r="11" spans="1:8" ht="15.75" customHeight="1">
      <c r="A11" s="1"/>
    </row>
    <row r="12" spans="1:8" ht="15.75" customHeight="1">
      <c r="A12" s="7" t="s">
        <v>8</v>
      </c>
      <c r="F12" s="6"/>
    </row>
    <row r="13" spans="1:8" ht="15.75" customHeight="1">
      <c r="A13" s="7" t="s">
        <v>2</v>
      </c>
    </row>
    <row r="14" spans="1:8" ht="15.75" customHeight="1">
      <c r="A14" s="8" t="s">
        <v>9</v>
      </c>
    </row>
    <row r="15" spans="1:8" ht="15.75" customHeight="1">
      <c r="A15" s="5" t="s">
        <v>30</v>
      </c>
    </row>
    <row r="16" spans="1:8" ht="15.75" customHeight="1">
      <c r="A16" s="5"/>
    </row>
    <row r="17" spans="1:8" s="6" customFormat="1" ht="15.5">
      <c r="A17" s="404" t="s">
        <v>253</v>
      </c>
      <c r="B17" s="437"/>
      <c r="C17" s="437"/>
      <c r="D17" s="438"/>
      <c r="E17" s="155" t="s">
        <v>794</v>
      </c>
      <c r="F17" s="43" t="s">
        <v>1</v>
      </c>
      <c r="G17" s="262" t="s">
        <v>5</v>
      </c>
      <c r="H17" s="263"/>
    </row>
    <row r="18" spans="1:8" s="6" customFormat="1" ht="14">
      <c r="A18" s="328" t="s">
        <v>752</v>
      </c>
      <c r="B18" s="328"/>
      <c r="C18" s="328"/>
      <c r="D18" s="329"/>
      <c r="E18" s="66">
        <v>0.08</v>
      </c>
      <c r="F18" s="175"/>
      <c r="G18" s="251">
        <f t="shared" ref="G18:G22" si="0">F18*E18</f>
        <v>0</v>
      </c>
      <c r="H18" s="251"/>
    </row>
    <row r="19" spans="1:8" s="6" customFormat="1" ht="14">
      <c r="A19" s="328" t="s">
        <v>753</v>
      </c>
      <c r="B19" s="328"/>
      <c r="C19" s="328"/>
      <c r="D19" s="329"/>
      <c r="E19" s="66">
        <v>0.16</v>
      </c>
      <c r="F19" s="175"/>
      <c r="G19" s="251">
        <f t="shared" si="0"/>
        <v>0</v>
      </c>
      <c r="H19" s="251"/>
    </row>
    <row r="20" spans="1:8" s="6" customFormat="1" ht="15.75" customHeight="1">
      <c r="A20" s="328" t="s">
        <v>754</v>
      </c>
      <c r="B20" s="328"/>
      <c r="C20" s="328"/>
      <c r="D20" s="329"/>
      <c r="E20" s="66">
        <v>0.15</v>
      </c>
      <c r="F20" s="175"/>
      <c r="G20" s="251">
        <f t="shared" si="0"/>
        <v>0</v>
      </c>
      <c r="H20" s="251"/>
    </row>
    <row r="21" spans="1:8" s="6" customFormat="1" ht="15.75" customHeight="1">
      <c r="A21" s="328" t="s">
        <v>50</v>
      </c>
      <c r="B21" s="328"/>
      <c r="C21" s="328"/>
      <c r="D21" s="329"/>
      <c r="E21" s="66">
        <v>0.18</v>
      </c>
      <c r="F21" s="175"/>
      <c r="G21" s="251">
        <f t="shared" si="0"/>
        <v>0</v>
      </c>
      <c r="H21" s="251"/>
    </row>
    <row r="22" spans="1:8" s="6" customFormat="1" ht="15.75" customHeight="1">
      <c r="A22" s="328" t="s">
        <v>54</v>
      </c>
      <c r="B22" s="328"/>
      <c r="C22" s="328"/>
      <c r="D22" s="329"/>
      <c r="E22" s="66">
        <v>0.24</v>
      </c>
      <c r="F22" s="175"/>
      <c r="G22" s="251">
        <f t="shared" si="0"/>
        <v>0</v>
      </c>
      <c r="H22" s="251"/>
    </row>
    <row r="23" spans="1:8" s="6" customFormat="1" ht="15.75" customHeight="1">
      <c r="A23" s="328" t="s">
        <v>58</v>
      </c>
      <c r="B23" s="328"/>
      <c r="C23" s="328"/>
      <c r="D23" s="329"/>
      <c r="E23" s="66">
        <v>0.15</v>
      </c>
      <c r="F23" s="175"/>
      <c r="G23" s="251">
        <f t="shared" ref="G23:G36" si="1">F23*E23</f>
        <v>0</v>
      </c>
      <c r="H23" s="251"/>
    </row>
    <row r="24" spans="1:8" s="6" customFormat="1" ht="15.75" customHeight="1">
      <c r="A24" s="328" t="s">
        <v>49</v>
      </c>
      <c r="B24" s="328"/>
      <c r="C24" s="328"/>
      <c r="D24" s="329"/>
      <c r="E24" s="66">
        <v>0.15</v>
      </c>
      <c r="F24" s="175"/>
      <c r="G24" s="251">
        <f t="shared" si="1"/>
        <v>0</v>
      </c>
      <c r="H24" s="251"/>
    </row>
    <row r="25" spans="1:8" s="6" customFormat="1" ht="15.75" customHeight="1">
      <c r="A25" s="328" t="s">
        <v>133</v>
      </c>
      <c r="B25" s="328"/>
      <c r="C25" s="328"/>
      <c r="D25" s="329"/>
      <c r="E25" s="66">
        <v>7.0000000000000007E-2</v>
      </c>
      <c r="F25" s="175"/>
      <c r="G25" s="251">
        <f t="shared" si="1"/>
        <v>0</v>
      </c>
      <c r="H25" s="251"/>
    </row>
    <row r="26" spans="1:8" s="6" customFormat="1" ht="15.75" customHeight="1">
      <c r="A26" s="328" t="s">
        <v>755</v>
      </c>
      <c r="B26" s="328"/>
      <c r="C26" s="328"/>
      <c r="D26" s="329"/>
      <c r="E26" s="66">
        <v>0.15</v>
      </c>
      <c r="F26" s="175"/>
      <c r="G26" s="251">
        <f t="shared" si="1"/>
        <v>0</v>
      </c>
      <c r="H26" s="251"/>
    </row>
    <row r="27" spans="1:8" s="6" customFormat="1" ht="15.75" customHeight="1">
      <c r="A27" s="328" t="s">
        <v>227</v>
      </c>
      <c r="B27" s="328"/>
      <c r="C27" s="328"/>
      <c r="D27" s="329"/>
      <c r="E27" s="66">
        <v>0.09</v>
      </c>
      <c r="F27" s="175"/>
      <c r="G27" s="251">
        <f t="shared" si="1"/>
        <v>0</v>
      </c>
      <c r="H27" s="251"/>
    </row>
    <row r="28" spans="1:8" s="6" customFormat="1" ht="15.75" customHeight="1">
      <c r="A28" s="328" t="s">
        <v>756</v>
      </c>
      <c r="B28" s="328"/>
      <c r="C28" s="328"/>
      <c r="D28" s="329"/>
      <c r="E28" s="66">
        <v>0.35</v>
      </c>
      <c r="F28" s="175"/>
      <c r="G28" s="251">
        <f t="shared" si="1"/>
        <v>0</v>
      </c>
      <c r="H28" s="251"/>
    </row>
    <row r="29" spans="1:8" s="6" customFormat="1" ht="15.75" customHeight="1">
      <c r="A29" s="328" t="s">
        <v>87</v>
      </c>
      <c r="B29" s="328"/>
      <c r="C29" s="328"/>
      <c r="D29" s="329"/>
      <c r="E29" s="66">
        <v>0.2</v>
      </c>
      <c r="F29" s="175"/>
      <c r="G29" s="251">
        <f t="shared" si="1"/>
        <v>0</v>
      </c>
      <c r="H29" s="251"/>
    </row>
    <row r="30" spans="1:8" s="6" customFormat="1" ht="15.75" customHeight="1">
      <c r="A30" s="328" t="s">
        <v>91</v>
      </c>
      <c r="B30" s="328"/>
      <c r="C30" s="328"/>
      <c r="D30" s="329"/>
      <c r="E30" s="66">
        <v>0.16</v>
      </c>
      <c r="F30" s="175"/>
      <c r="G30" s="251">
        <f t="shared" si="1"/>
        <v>0</v>
      </c>
      <c r="H30" s="251"/>
    </row>
    <row r="31" spans="1:8" s="6" customFormat="1" ht="15.75" customHeight="1">
      <c r="A31" s="328" t="s">
        <v>757</v>
      </c>
      <c r="B31" s="328"/>
      <c r="C31" s="328"/>
      <c r="D31" s="329"/>
      <c r="E31" s="66">
        <v>0.25</v>
      </c>
      <c r="F31" s="175"/>
      <c r="G31" s="251">
        <f t="shared" si="1"/>
        <v>0</v>
      </c>
      <c r="H31" s="251"/>
    </row>
    <row r="32" spans="1:8" s="6" customFormat="1" ht="15.75" customHeight="1">
      <c r="A32" s="328" t="s">
        <v>138</v>
      </c>
      <c r="B32" s="328"/>
      <c r="C32" s="328"/>
      <c r="D32" s="329"/>
      <c r="E32" s="66">
        <v>0.16</v>
      </c>
      <c r="F32" s="175"/>
      <c r="G32" s="251">
        <f t="shared" si="1"/>
        <v>0</v>
      </c>
      <c r="H32" s="251"/>
    </row>
    <row r="33" spans="1:8" s="6" customFormat="1" ht="15.75" customHeight="1">
      <c r="A33" s="328" t="s">
        <v>146</v>
      </c>
      <c r="B33" s="328"/>
      <c r="C33" s="328"/>
      <c r="D33" s="329"/>
      <c r="E33" s="66">
        <v>0.1</v>
      </c>
      <c r="F33" s="175"/>
      <c r="G33" s="251">
        <f t="shared" si="1"/>
        <v>0</v>
      </c>
      <c r="H33" s="251"/>
    </row>
    <row r="34" spans="1:8" s="6" customFormat="1" ht="15.75" customHeight="1">
      <c r="A34" s="328" t="s">
        <v>112</v>
      </c>
      <c r="B34" s="328"/>
      <c r="C34" s="328"/>
      <c r="D34" s="329"/>
      <c r="E34" s="66">
        <v>0.21</v>
      </c>
      <c r="F34" s="175"/>
      <c r="G34" s="251">
        <f t="shared" si="1"/>
        <v>0</v>
      </c>
      <c r="H34" s="251"/>
    </row>
    <row r="35" spans="1:8" s="6" customFormat="1" ht="15.75" customHeight="1">
      <c r="A35" s="328" t="s">
        <v>114</v>
      </c>
      <c r="B35" s="328"/>
      <c r="C35" s="328"/>
      <c r="D35" s="329"/>
      <c r="E35" s="66">
        <v>0.1</v>
      </c>
      <c r="F35" s="175"/>
      <c r="G35" s="251">
        <f t="shared" si="1"/>
        <v>0</v>
      </c>
      <c r="H35" s="251"/>
    </row>
    <row r="36" spans="1:8" s="6" customFormat="1" ht="15.75" customHeight="1">
      <c r="A36" s="328" t="s">
        <v>116</v>
      </c>
      <c r="B36" s="328"/>
      <c r="C36" s="328"/>
      <c r="D36" s="329"/>
      <c r="E36" s="66">
        <v>0.19</v>
      </c>
      <c r="F36" s="175"/>
      <c r="G36" s="251">
        <f t="shared" si="1"/>
        <v>0</v>
      </c>
      <c r="H36" s="251"/>
    </row>
    <row r="37" spans="1:8" s="6" customFormat="1" ht="15.75" customHeight="1">
      <c r="A37" s="213" t="s">
        <v>873</v>
      </c>
      <c r="B37" s="119"/>
      <c r="C37" s="119"/>
      <c r="D37" s="120"/>
      <c r="E37" s="66"/>
      <c r="F37" s="175"/>
      <c r="G37" s="252"/>
      <c r="H37" s="253"/>
    </row>
    <row r="38" spans="1:8" s="6" customFormat="1" ht="15.75" customHeight="1" thickBot="1">
      <c r="A38" s="328"/>
      <c r="B38" s="328"/>
      <c r="C38" s="328"/>
      <c r="D38" s="329"/>
      <c r="E38" s="66"/>
      <c r="F38" s="175"/>
      <c r="G38" s="251"/>
      <c r="H38" s="251"/>
    </row>
    <row r="39" spans="1:8" s="6" customFormat="1" ht="14.5" thickBot="1">
      <c r="A39" s="338" t="s">
        <v>3</v>
      </c>
      <c r="B39" s="339"/>
      <c r="C39" s="339"/>
      <c r="D39" s="340"/>
      <c r="E39" s="117"/>
      <c r="F39" s="176"/>
      <c r="G39" s="249">
        <f>SUM(G18:H38)</f>
        <v>0</v>
      </c>
      <c r="H39" s="250"/>
    </row>
    <row r="40" spans="1:8" s="6" customFormat="1" ht="14">
      <c r="A40" s="156"/>
      <c r="B40" s="156"/>
      <c r="C40" s="156"/>
      <c r="D40" s="157"/>
      <c r="E40" s="158"/>
      <c r="F40" s="177"/>
      <c r="G40" s="174"/>
      <c r="H40" s="174"/>
    </row>
    <row r="41" spans="1:8" s="6" customFormat="1" ht="15.5">
      <c r="A41" s="404" t="s">
        <v>254</v>
      </c>
      <c r="B41" s="437"/>
      <c r="C41" s="437"/>
      <c r="D41" s="438"/>
      <c r="E41" s="155" t="s">
        <v>0</v>
      </c>
      <c r="F41" s="98" t="s">
        <v>1</v>
      </c>
      <c r="G41" s="262" t="s">
        <v>5</v>
      </c>
      <c r="H41" s="263"/>
    </row>
    <row r="42" spans="1:8" s="6" customFormat="1" ht="15.75" customHeight="1">
      <c r="A42" s="321" t="s">
        <v>494</v>
      </c>
      <c r="B42" s="322"/>
      <c r="C42" s="322"/>
      <c r="D42" s="413"/>
      <c r="E42" s="161">
        <v>18.95</v>
      </c>
      <c r="F42" s="178"/>
      <c r="G42" s="414">
        <f>E42*F42</f>
        <v>0</v>
      </c>
      <c r="H42" s="415"/>
    </row>
    <row r="43" spans="1:8" s="6" customFormat="1" ht="15.75" customHeight="1">
      <c r="A43" s="321" t="s">
        <v>496</v>
      </c>
      <c r="B43" s="322"/>
      <c r="C43" s="322"/>
      <c r="D43" s="413"/>
      <c r="E43" s="161">
        <v>18.95</v>
      </c>
      <c r="F43" s="178"/>
      <c r="G43" s="414">
        <f t="shared" ref="G43:G52" si="2">E43*F43</f>
        <v>0</v>
      </c>
      <c r="H43" s="415"/>
    </row>
    <row r="44" spans="1:8" s="6" customFormat="1" ht="15.75" customHeight="1">
      <c r="A44" s="321" t="s">
        <v>495</v>
      </c>
      <c r="B44" s="322"/>
      <c r="C44" s="322"/>
      <c r="D44" s="413"/>
      <c r="E44" s="161">
        <v>18.95</v>
      </c>
      <c r="F44" s="178"/>
      <c r="G44" s="414">
        <f t="shared" si="2"/>
        <v>0</v>
      </c>
      <c r="H44" s="415"/>
    </row>
    <row r="45" spans="1:8" s="6" customFormat="1" ht="15.75" customHeight="1">
      <c r="A45" s="321" t="s">
        <v>497</v>
      </c>
      <c r="B45" s="322"/>
      <c r="C45" s="322"/>
      <c r="D45" s="413"/>
      <c r="E45" s="161">
        <v>18.95</v>
      </c>
      <c r="F45" s="178"/>
      <c r="G45" s="414">
        <f t="shared" si="2"/>
        <v>0</v>
      </c>
      <c r="H45" s="415"/>
    </row>
    <row r="46" spans="1:8" s="6" customFormat="1" ht="15.75" customHeight="1">
      <c r="A46" s="321" t="s">
        <v>498</v>
      </c>
      <c r="B46" s="322"/>
      <c r="C46" s="322"/>
      <c r="D46" s="413"/>
      <c r="E46" s="161">
        <v>18.95</v>
      </c>
      <c r="F46" s="178"/>
      <c r="G46" s="414">
        <f t="shared" si="2"/>
        <v>0</v>
      </c>
      <c r="H46" s="415"/>
    </row>
    <row r="47" spans="1:8" s="6" customFormat="1" ht="15.75" customHeight="1">
      <c r="A47" s="321" t="s">
        <v>499</v>
      </c>
      <c r="B47" s="322"/>
      <c r="C47" s="322"/>
      <c r="D47" s="413"/>
      <c r="E47" s="161">
        <v>18.95</v>
      </c>
      <c r="F47" s="178"/>
      <c r="G47" s="414">
        <f t="shared" si="2"/>
        <v>0</v>
      </c>
      <c r="H47" s="415"/>
    </row>
    <row r="48" spans="1:8" s="6" customFormat="1" ht="15.75" customHeight="1">
      <c r="A48" s="321" t="s">
        <v>500</v>
      </c>
      <c r="B48" s="322"/>
      <c r="C48" s="322"/>
      <c r="D48" s="413"/>
      <c r="E48" s="161">
        <v>18.95</v>
      </c>
      <c r="F48" s="178"/>
      <c r="G48" s="414">
        <f t="shared" si="2"/>
        <v>0</v>
      </c>
      <c r="H48" s="415"/>
    </row>
    <row r="49" spans="1:8" s="6" customFormat="1" ht="15.75" customHeight="1">
      <c r="A49" s="321" t="s">
        <v>501</v>
      </c>
      <c r="B49" s="322"/>
      <c r="C49" s="322"/>
      <c r="D49" s="413"/>
      <c r="E49" s="161">
        <v>18.95</v>
      </c>
      <c r="F49" s="178"/>
      <c r="G49" s="414">
        <f t="shared" si="2"/>
        <v>0</v>
      </c>
      <c r="H49" s="415"/>
    </row>
    <row r="50" spans="1:8" s="6" customFormat="1" ht="15.75" customHeight="1">
      <c r="A50" s="321" t="s">
        <v>502</v>
      </c>
      <c r="B50" s="322"/>
      <c r="C50" s="322"/>
      <c r="D50" s="413"/>
      <c r="E50" s="161">
        <v>23.95</v>
      </c>
      <c r="F50" s="178"/>
      <c r="G50" s="414">
        <f t="shared" si="2"/>
        <v>0</v>
      </c>
      <c r="H50" s="415"/>
    </row>
    <row r="51" spans="1:8" s="6" customFormat="1" ht="15.75" customHeight="1">
      <c r="A51" s="321" t="s">
        <v>503</v>
      </c>
      <c r="B51" s="322"/>
      <c r="C51" s="322"/>
      <c r="D51" s="413"/>
      <c r="E51" s="161">
        <v>19.95</v>
      </c>
      <c r="F51" s="178"/>
      <c r="G51" s="414">
        <f t="shared" si="2"/>
        <v>0</v>
      </c>
      <c r="H51" s="415"/>
    </row>
    <row r="52" spans="1:8" s="6" customFormat="1" ht="15.75" customHeight="1">
      <c r="A52" s="321" t="s">
        <v>504</v>
      </c>
      <c r="B52" s="322"/>
      <c r="C52" s="322"/>
      <c r="D52" s="413"/>
      <c r="E52" s="161">
        <v>22.95</v>
      </c>
      <c r="F52" s="178"/>
      <c r="G52" s="414">
        <f t="shared" si="2"/>
        <v>0</v>
      </c>
      <c r="H52" s="415"/>
    </row>
    <row r="53" spans="1:8" s="6" customFormat="1" ht="15.75" customHeight="1" thickBot="1">
      <c r="A53" s="321"/>
      <c r="B53" s="322"/>
      <c r="C53" s="322"/>
      <c r="D53" s="413"/>
      <c r="E53" s="161"/>
      <c r="F53" s="178"/>
      <c r="G53" s="252"/>
      <c r="H53" s="253"/>
    </row>
    <row r="54" spans="1:8" s="6" customFormat="1" ht="15.75" customHeight="1" thickBot="1">
      <c r="A54" s="421" t="s">
        <v>3</v>
      </c>
      <c r="B54" s="422"/>
      <c r="C54" s="422"/>
      <c r="D54" s="423"/>
      <c r="E54" s="162"/>
      <c r="F54" s="179"/>
      <c r="G54" s="424">
        <f>SUM(G42:H53)</f>
        <v>0</v>
      </c>
      <c r="H54" s="425"/>
    </row>
    <row r="55" spans="1:8" s="6" customFormat="1" ht="15.75" customHeight="1">
      <c r="A55" s="156"/>
      <c r="B55" s="156"/>
      <c r="C55" s="156"/>
      <c r="D55" s="157"/>
      <c r="E55" s="158"/>
      <c r="F55" s="177"/>
      <c r="G55" s="174"/>
      <c r="H55" s="174"/>
    </row>
    <row r="56" spans="1:8" s="6" customFormat="1" ht="15.75" customHeight="1">
      <c r="A56" s="416" t="s">
        <v>255</v>
      </c>
      <c r="B56" s="417"/>
      <c r="C56" s="417"/>
      <c r="D56" s="418"/>
      <c r="E56" s="163" t="s">
        <v>0</v>
      </c>
      <c r="F56" s="99" t="s">
        <v>1</v>
      </c>
      <c r="G56" s="262" t="s">
        <v>5</v>
      </c>
      <c r="H56" s="263"/>
    </row>
    <row r="57" spans="1:8" s="6" customFormat="1" ht="15.75" customHeight="1">
      <c r="A57" s="321" t="s">
        <v>505</v>
      </c>
      <c r="B57" s="322"/>
      <c r="C57" s="322"/>
      <c r="D57" s="413"/>
      <c r="E57" s="161">
        <v>23.95</v>
      </c>
      <c r="F57" s="178"/>
      <c r="G57" s="414">
        <f>E57*F57</f>
        <v>0</v>
      </c>
      <c r="H57" s="415"/>
    </row>
    <row r="58" spans="1:8" s="6" customFormat="1" ht="14">
      <c r="A58" s="321" t="s">
        <v>506</v>
      </c>
      <c r="B58" s="322"/>
      <c r="C58" s="322"/>
      <c r="D58" s="413"/>
      <c r="E58" s="161">
        <v>15.95</v>
      </c>
      <c r="F58" s="178"/>
      <c r="G58" s="414">
        <f>E58*F58</f>
        <v>0</v>
      </c>
      <c r="H58" s="415"/>
    </row>
    <row r="59" spans="1:8" s="6" customFormat="1" ht="15.75" customHeight="1">
      <c r="A59" s="321" t="s">
        <v>507</v>
      </c>
      <c r="B59" s="322"/>
      <c r="C59" s="322"/>
      <c r="D59" s="413"/>
      <c r="E59" s="161">
        <v>21.95</v>
      </c>
      <c r="F59" s="178"/>
      <c r="G59" s="414">
        <f>E59*F59</f>
        <v>0</v>
      </c>
      <c r="H59" s="415"/>
    </row>
    <row r="60" spans="1:8" s="6" customFormat="1" ht="14">
      <c r="A60" s="321"/>
      <c r="B60" s="322"/>
      <c r="C60" s="322"/>
      <c r="D60" s="413"/>
      <c r="E60" s="161"/>
      <c r="F60" s="178"/>
      <c r="G60" s="414"/>
      <c r="H60" s="415"/>
    </row>
    <row r="61" spans="1:8" s="6" customFormat="1" ht="14">
      <c r="A61" s="321" t="s">
        <v>508</v>
      </c>
      <c r="B61" s="322"/>
      <c r="C61" s="322"/>
      <c r="D61" s="413"/>
      <c r="E61" s="161">
        <v>24.95</v>
      </c>
      <c r="F61" s="178"/>
      <c r="G61" s="414">
        <f t="shared" ref="G61:G70" si="3">E61*F61</f>
        <v>0</v>
      </c>
      <c r="H61" s="415"/>
    </row>
    <row r="62" spans="1:8" s="6" customFormat="1" ht="14">
      <c r="A62" s="321"/>
      <c r="B62" s="322"/>
      <c r="C62" s="322"/>
      <c r="D62" s="413"/>
      <c r="E62" s="161"/>
      <c r="F62" s="178"/>
      <c r="G62" s="414"/>
      <c r="H62" s="415"/>
    </row>
    <row r="63" spans="1:8" s="6" customFormat="1" ht="14">
      <c r="A63" s="321" t="s">
        <v>509</v>
      </c>
      <c r="B63" s="322"/>
      <c r="C63" s="322"/>
      <c r="D63" s="413"/>
      <c r="E63" s="161">
        <v>18.95</v>
      </c>
      <c r="F63" s="178"/>
      <c r="G63" s="414">
        <f t="shared" si="3"/>
        <v>0</v>
      </c>
      <c r="H63" s="415"/>
    </row>
    <row r="64" spans="1:8" s="6" customFormat="1" ht="14">
      <c r="A64" s="321" t="s">
        <v>510</v>
      </c>
      <c r="B64" s="322"/>
      <c r="C64" s="322"/>
      <c r="D64" s="413"/>
      <c r="E64" s="161">
        <v>21.95</v>
      </c>
      <c r="F64" s="178"/>
      <c r="G64" s="414">
        <f t="shared" si="3"/>
        <v>0</v>
      </c>
      <c r="H64" s="415"/>
    </row>
    <row r="65" spans="1:8" s="6" customFormat="1" ht="14">
      <c r="A65" s="321" t="s">
        <v>511</v>
      </c>
      <c r="B65" s="322"/>
      <c r="C65" s="322"/>
      <c r="D65" s="413"/>
      <c r="E65" s="161">
        <v>23.95</v>
      </c>
      <c r="F65" s="178"/>
      <c r="G65" s="414">
        <f t="shared" si="3"/>
        <v>0</v>
      </c>
      <c r="H65" s="415"/>
    </row>
    <row r="66" spans="1:8" s="6" customFormat="1" ht="15.75" customHeight="1">
      <c r="A66" s="321"/>
      <c r="B66" s="322"/>
      <c r="C66" s="322"/>
      <c r="D66" s="413"/>
      <c r="E66" s="161"/>
      <c r="F66" s="178"/>
      <c r="G66" s="414"/>
      <c r="H66" s="415"/>
    </row>
    <row r="67" spans="1:8" s="6" customFormat="1" ht="15.75" customHeight="1">
      <c r="A67" s="321" t="s">
        <v>493</v>
      </c>
      <c r="B67" s="322"/>
      <c r="C67" s="322"/>
      <c r="D67" s="413"/>
      <c r="E67" s="161">
        <v>45.95</v>
      </c>
      <c r="F67" s="178"/>
      <c r="G67" s="414">
        <f t="shared" si="3"/>
        <v>0</v>
      </c>
      <c r="H67" s="415"/>
    </row>
    <row r="68" spans="1:8" s="6" customFormat="1" ht="15.75" customHeight="1">
      <c r="A68" s="321" t="s">
        <v>529</v>
      </c>
      <c r="B68" s="322"/>
      <c r="C68" s="322"/>
      <c r="D68" s="413"/>
      <c r="E68" s="161">
        <v>49.95</v>
      </c>
      <c r="F68" s="178"/>
      <c r="G68" s="414">
        <f t="shared" si="3"/>
        <v>0</v>
      </c>
      <c r="H68" s="415"/>
    </row>
    <row r="69" spans="1:8" s="6" customFormat="1" ht="15.75" customHeight="1">
      <c r="A69" s="321" t="s">
        <v>530</v>
      </c>
      <c r="B69" s="322"/>
      <c r="C69" s="322"/>
      <c r="D69" s="413"/>
      <c r="E69" s="161">
        <v>24.95</v>
      </c>
      <c r="F69" s="178"/>
      <c r="G69" s="414">
        <f t="shared" si="3"/>
        <v>0</v>
      </c>
      <c r="H69" s="415"/>
    </row>
    <row r="70" spans="1:8" s="6" customFormat="1" ht="15.75" customHeight="1">
      <c r="A70" s="321" t="s">
        <v>531</v>
      </c>
      <c r="B70" s="322"/>
      <c r="C70" s="322"/>
      <c r="D70" s="413"/>
      <c r="E70" s="161">
        <v>14.95</v>
      </c>
      <c r="F70" s="178"/>
      <c r="G70" s="414">
        <f t="shared" si="3"/>
        <v>0</v>
      </c>
      <c r="H70" s="415"/>
    </row>
    <row r="71" spans="1:8" s="6" customFormat="1" ht="15.75" customHeight="1">
      <c r="A71" s="214" t="s">
        <v>872</v>
      </c>
      <c r="B71" s="159"/>
      <c r="C71" s="159"/>
      <c r="D71" s="160"/>
      <c r="E71" s="161"/>
      <c r="F71" s="178"/>
      <c r="G71" s="252"/>
      <c r="H71" s="253"/>
    </row>
    <row r="72" spans="1:8" s="6" customFormat="1" ht="14.5" thickBot="1">
      <c r="A72" s="321"/>
      <c r="B72" s="322"/>
      <c r="C72" s="322"/>
      <c r="D72" s="413"/>
      <c r="E72" s="161"/>
      <c r="F72" s="178"/>
      <c r="G72" s="414"/>
      <c r="H72" s="415"/>
    </row>
    <row r="73" spans="1:8" s="6" customFormat="1" ht="15.75" customHeight="1" thickBot="1">
      <c r="A73" s="421" t="s">
        <v>3</v>
      </c>
      <c r="B73" s="422"/>
      <c r="C73" s="422"/>
      <c r="D73" s="423"/>
      <c r="E73" s="162"/>
      <c r="F73" s="179"/>
      <c r="G73" s="424">
        <f>SUM(G57:H72)</f>
        <v>0</v>
      </c>
      <c r="H73" s="425"/>
    </row>
    <row r="74" spans="1:8" s="6" customFormat="1" ht="15.75" customHeight="1">
      <c r="A74" s="156"/>
      <c r="B74" s="156"/>
      <c r="C74" s="156"/>
      <c r="D74" s="157"/>
      <c r="E74" s="158"/>
      <c r="F74" s="177"/>
      <c r="G74" s="174"/>
      <c r="H74" s="174"/>
    </row>
    <row r="75" spans="1:8" s="6" customFormat="1" ht="15.75" customHeight="1">
      <c r="A75" s="416" t="s">
        <v>521</v>
      </c>
      <c r="B75" s="417"/>
      <c r="C75" s="417"/>
      <c r="D75" s="418"/>
      <c r="E75" s="163" t="s">
        <v>0</v>
      </c>
      <c r="F75" s="99" t="s">
        <v>1</v>
      </c>
      <c r="G75" s="262" t="s">
        <v>5</v>
      </c>
      <c r="H75" s="263"/>
    </row>
    <row r="76" spans="1:8" s="6" customFormat="1" ht="15.75" customHeight="1">
      <c r="A76" s="321" t="s">
        <v>512</v>
      </c>
      <c r="B76" s="322"/>
      <c r="C76" s="322"/>
      <c r="D76" s="413"/>
      <c r="E76" s="161">
        <v>24.95</v>
      </c>
      <c r="F76" s="178"/>
      <c r="G76" s="414">
        <f>E76*F76</f>
        <v>0</v>
      </c>
      <c r="H76" s="415"/>
    </row>
    <row r="77" spans="1:8" s="6" customFormat="1" ht="15.75" customHeight="1">
      <c r="A77" s="321" t="s">
        <v>513</v>
      </c>
      <c r="B77" s="322"/>
      <c r="C77" s="322"/>
      <c r="D77" s="413"/>
      <c r="E77" s="161">
        <v>22.95</v>
      </c>
      <c r="F77" s="178"/>
      <c r="G77" s="414">
        <f>E77*F77</f>
        <v>0</v>
      </c>
      <c r="H77" s="415"/>
    </row>
    <row r="78" spans="1:8" s="6" customFormat="1" ht="15.75" customHeight="1">
      <c r="A78" s="321" t="s">
        <v>514</v>
      </c>
      <c r="B78" s="322"/>
      <c r="C78" s="322"/>
      <c r="D78" s="413"/>
      <c r="E78" s="161">
        <v>19.95</v>
      </c>
      <c r="F78" s="178"/>
      <c r="G78" s="414">
        <f>E78*F78</f>
        <v>0</v>
      </c>
      <c r="H78" s="415"/>
    </row>
    <row r="79" spans="1:8" s="6" customFormat="1" ht="15.75" customHeight="1">
      <c r="A79" s="321" t="s">
        <v>515</v>
      </c>
      <c r="B79" s="322"/>
      <c r="C79" s="322"/>
      <c r="D79" s="413"/>
      <c r="E79" s="161">
        <v>23.95</v>
      </c>
      <c r="F79" s="178"/>
      <c r="G79" s="414">
        <f>E79*F79</f>
        <v>0</v>
      </c>
      <c r="H79" s="415"/>
    </row>
    <row r="80" spans="1:8" s="6" customFormat="1" ht="15.75" customHeight="1">
      <c r="A80" s="321" t="s">
        <v>516</v>
      </c>
      <c r="B80" s="322"/>
      <c r="C80" s="322"/>
      <c r="D80" s="413"/>
      <c r="E80" s="161">
        <v>21.95</v>
      </c>
      <c r="F80" s="178"/>
      <c r="G80" s="414">
        <f>E80*F80</f>
        <v>0</v>
      </c>
      <c r="H80" s="415"/>
    </row>
    <row r="81" spans="1:8" s="6" customFormat="1" ht="15.75" customHeight="1">
      <c r="A81" s="321" t="s">
        <v>517</v>
      </c>
      <c r="B81" s="322"/>
      <c r="C81" s="322"/>
      <c r="D81" s="413"/>
      <c r="E81" s="161">
        <v>22.95</v>
      </c>
      <c r="F81" s="178"/>
      <c r="G81" s="414">
        <f t="shared" ref="G81:G94" si="4">E81*F81</f>
        <v>0</v>
      </c>
      <c r="H81" s="415"/>
    </row>
    <row r="82" spans="1:8" s="6" customFormat="1" ht="15.75" customHeight="1">
      <c r="A82" s="321"/>
      <c r="B82" s="322"/>
      <c r="C82" s="322"/>
      <c r="D82" s="413"/>
      <c r="E82" s="161"/>
      <c r="F82" s="178"/>
      <c r="G82" s="414"/>
      <c r="H82" s="415"/>
    </row>
    <row r="83" spans="1:8" s="6" customFormat="1" ht="15.75" customHeight="1">
      <c r="A83" s="321" t="s">
        <v>518</v>
      </c>
      <c r="B83" s="322"/>
      <c r="C83" s="322"/>
      <c r="D83" s="413"/>
      <c r="E83" s="161">
        <v>18.95</v>
      </c>
      <c r="F83" s="178"/>
      <c r="G83" s="414">
        <f t="shared" si="4"/>
        <v>0</v>
      </c>
      <c r="H83" s="415"/>
    </row>
    <row r="84" spans="1:8" s="6" customFormat="1" ht="15.75" customHeight="1">
      <c r="A84" s="321" t="s">
        <v>519</v>
      </c>
      <c r="B84" s="322"/>
      <c r="C84" s="322"/>
      <c r="D84" s="413"/>
      <c r="E84" s="161">
        <v>23.95</v>
      </c>
      <c r="F84" s="178"/>
      <c r="G84" s="414">
        <f t="shared" si="4"/>
        <v>0</v>
      </c>
      <c r="H84" s="415"/>
    </row>
    <row r="85" spans="1:8" s="6" customFormat="1" ht="15.75" customHeight="1">
      <c r="A85" s="321" t="s">
        <v>520</v>
      </c>
      <c r="B85" s="322"/>
      <c r="C85" s="322"/>
      <c r="D85" s="413"/>
      <c r="E85" s="161">
        <v>23.95</v>
      </c>
      <c r="F85" s="178"/>
      <c r="G85" s="414">
        <f t="shared" si="4"/>
        <v>0</v>
      </c>
      <c r="H85" s="415"/>
    </row>
    <row r="86" spans="1:8" s="6" customFormat="1" ht="15.75" customHeight="1">
      <c r="A86" s="321" t="s">
        <v>522</v>
      </c>
      <c r="B86" s="322"/>
      <c r="C86" s="322"/>
      <c r="D86" s="413"/>
      <c r="E86" s="161">
        <v>22.95</v>
      </c>
      <c r="F86" s="178"/>
      <c r="G86" s="414">
        <f t="shared" si="4"/>
        <v>0</v>
      </c>
      <c r="H86" s="415"/>
    </row>
    <row r="87" spans="1:8" s="6" customFormat="1" ht="15.75" customHeight="1">
      <c r="A87" s="321" t="s">
        <v>523</v>
      </c>
      <c r="B87" s="322"/>
      <c r="C87" s="322"/>
      <c r="D87" s="413"/>
      <c r="E87" s="161">
        <v>22.95</v>
      </c>
      <c r="F87" s="178"/>
      <c r="G87" s="414">
        <f t="shared" si="4"/>
        <v>0</v>
      </c>
      <c r="H87" s="415"/>
    </row>
    <row r="88" spans="1:8" s="6" customFormat="1" ht="15.75" customHeight="1">
      <c r="A88" s="321" t="s">
        <v>524</v>
      </c>
      <c r="B88" s="322"/>
      <c r="C88" s="322"/>
      <c r="D88" s="413"/>
      <c r="E88" s="161">
        <v>23.95</v>
      </c>
      <c r="F88" s="178"/>
      <c r="G88" s="414">
        <f t="shared" si="4"/>
        <v>0</v>
      </c>
      <c r="H88" s="415"/>
    </row>
    <row r="89" spans="1:8" s="6" customFormat="1" ht="15.75" customHeight="1">
      <c r="A89" s="321" t="s">
        <v>525</v>
      </c>
      <c r="B89" s="322"/>
      <c r="C89" s="322"/>
      <c r="D89" s="413"/>
      <c r="E89" s="161">
        <v>23.95</v>
      </c>
      <c r="F89" s="178"/>
      <c r="G89" s="414">
        <f t="shared" si="4"/>
        <v>0</v>
      </c>
      <c r="H89" s="415"/>
    </row>
    <row r="90" spans="1:8" s="6" customFormat="1" ht="15.75" customHeight="1">
      <c r="A90" s="321"/>
      <c r="B90" s="322"/>
      <c r="C90" s="322"/>
      <c r="D90" s="413"/>
      <c r="E90" s="161"/>
      <c r="F90" s="178"/>
      <c r="G90" s="414"/>
      <c r="H90" s="415"/>
    </row>
    <row r="91" spans="1:8" s="6" customFormat="1" ht="15.75" customHeight="1">
      <c r="A91" s="321" t="s">
        <v>526</v>
      </c>
      <c r="B91" s="322"/>
      <c r="C91" s="322"/>
      <c r="D91" s="413"/>
      <c r="E91" s="161">
        <v>12.95</v>
      </c>
      <c r="F91" s="178"/>
      <c r="G91" s="414">
        <f t="shared" si="4"/>
        <v>0</v>
      </c>
      <c r="H91" s="415"/>
    </row>
    <row r="92" spans="1:8" s="6" customFormat="1" ht="15.75" customHeight="1">
      <c r="A92" s="321" t="s">
        <v>527</v>
      </c>
      <c r="B92" s="322"/>
      <c r="C92" s="322"/>
      <c r="D92" s="413"/>
      <c r="E92" s="161">
        <v>12.95</v>
      </c>
      <c r="F92" s="178"/>
      <c r="G92" s="414">
        <f t="shared" si="4"/>
        <v>0</v>
      </c>
      <c r="H92" s="415"/>
    </row>
    <row r="93" spans="1:8" s="6" customFormat="1" ht="28" customHeight="1">
      <c r="A93" s="278" t="s">
        <v>528</v>
      </c>
      <c r="B93" s="279"/>
      <c r="C93" s="279"/>
      <c r="D93" s="434"/>
      <c r="E93" s="164">
        <v>39.950000000000003</v>
      </c>
      <c r="F93" s="180"/>
      <c r="G93" s="435">
        <f t="shared" si="4"/>
        <v>0</v>
      </c>
      <c r="H93" s="436"/>
    </row>
    <row r="94" spans="1:8" s="6" customFormat="1" ht="15.75" customHeight="1">
      <c r="A94" s="321" t="s">
        <v>532</v>
      </c>
      <c r="B94" s="322"/>
      <c r="C94" s="322"/>
      <c r="D94" s="413"/>
      <c r="E94" s="161">
        <v>22.95</v>
      </c>
      <c r="F94" s="178"/>
      <c r="G94" s="414">
        <f t="shared" si="4"/>
        <v>0</v>
      </c>
      <c r="H94" s="415"/>
    </row>
    <row r="95" spans="1:8" s="6" customFormat="1" ht="15.75" customHeight="1" thickBot="1">
      <c r="A95" s="321"/>
      <c r="B95" s="322"/>
      <c r="C95" s="322"/>
      <c r="D95" s="413"/>
      <c r="E95" s="165"/>
      <c r="F95" s="154"/>
      <c r="G95" s="414"/>
      <c r="H95" s="415"/>
    </row>
    <row r="96" spans="1:8" s="6" customFormat="1" ht="15.75" customHeight="1" thickBot="1">
      <c r="A96" s="421" t="s">
        <v>3</v>
      </c>
      <c r="B96" s="422"/>
      <c r="C96" s="422"/>
      <c r="D96" s="423"/>
      <c r="E96" s="162"/>
      <c r="F96" s="146"/>
      <c r="G96" s="424">
        <f>SUM(G76:H95)</f>
        <v>0</v>
      </c>
      <c r="H96" s="425"/>
    </row>
    <row r="97" spans="1:14" s="6" customFormat="1" ht="15.75" customHeight="1">
      <c r="A97" s="166"/>
      <c r="B97" s="156"/>
      <c r="C97" s="156"/>
      <c r="D97" s="157"/>
      <c r="E97" s="158"/>
      <c r="F97" s="41"/>
      <c r="G97" s="174"/>
      <c r="H97" s="174"/>
      <c r="I97" s="40"/>
    </row>
    <row r="98" spans="1:14" s="6" customFormat="1" ht="15.75" customHeight="1" thickBot="1">
      <c r="A98" s="167"/>
      <c r="B98" s="167"/>
      <c r="C98" s="167"/>
      <c r="D98" s="167"/>
      <c r="E98" s="168"/>
      <c r="G98" s="167"/>
      <c r="H98" s="167"/>
    </row>
    <row r="99" spans="1:14" s="6" customFormat="1" ht="15.75" customHeight="1" thickBot="1">
      <c r="A99" s="421" t="s">
        <v>4</v>
      </c>
      <c r="B99" s="422"/>
      <c r="C99" s="422"/>
      <c r="D99" s="423"/>
      <c r="E99" s="162"/>
      <c r="F99" s="146"/>
      <c r="G99" s="424">
        <f>G96+G73+G54+G39</f>
        <v>0</v>
      </c>
      <c r="H99" s="425"/>
    </row>
    <row r="100" spans="1:14" s="6" customFormat="1" ht="15.75" customHeight="1">
      <c r="A100" s="426" t="s">
        <v>793</v>
      </c>
      <c r="B100" s="427"/>
      <c r="C100" s="427"/>
      <c r="D100" s="428"/>
      <c r="E100" s="169"/>
      <c r="F100" s="152"/>
      <c r="G100" s="429">
        <f>G99*0.05</f>
        <v>0</v>
      </c>
      <c r="H100" s="430"/>
    </row>
    <row r="101" spans="1:14" s="6" customFormat="1" ht="15.75" customHeight="1">
      <c r="A101" s="431" t="s">
        <v>6</v>
      </c>
      <c r="B101" s="432"/>
      <c r="C101" s="432"/>
      <c r="D101" s="433"/>
      <c r="E101" s="170"/>
      <c r="F101" s="153"/>
      <c r="G101" s="303">
        <f>G99*0.09975</f>
        <v>0</v>
      </c>
      <c r="H101" s="304"/>
    </row>
    <row r="102" spans="1:14" s="6" customFormat="1" ht="15.75" customHeight="1" thickBot="1">
      <c r="A102" s="171" t="s">
        <v>7</v>
      </c>
      <c r="B102" s="172"/>
      <c r="C102" s="172"/>
      <c r="D102" s="172"/>
      <c r="E102" s="173"/>
      <c r="F102" s="150"/>
      <c r="G102" s="419">
        <f>SUM(G99:H101)</f>
        <v>0</v>
      </c>
      <c r="H102" s="420"/>
    </row>
    <row r="103" spans="1:14" s="6" customFormat="1" ht="15.75" customHeight="1">
      <c r="E103" s="103"/>
    </row>
    <row r="104" spans="1:14" s="6" customFormat="1" ht="15.75" customHeight="1">
      <c r="E104" s="103"/>
    </row>
    <row r="105" spans="1:14" s="6" customFormat="1" ht="15.75" customHeight="1">
      <c r="A105" s="292" t="s">
        <v>35</v>
      </c>
      <c r="B105" s="292"/>
      <c r="C105" s="292"/>
      <c r="D105" s="292"/>
      <c r="E105" s="292"/>
      <c r="F105" s="292"/>
      <c r="G105" s="292"/>
      <c r="H105" s="292"/>
    </row>
    <row r="106" spans="1:14" s="6" customFormat="1" ht="15.75" customHeight="1">
      <c r="A106" s="518" t="s">
        <v>879</v>
      </c>
      <c r="B106" s="518"/>
      <c r="C106" s="518"/>
      <c r="D106" s="518"/>
      <c r="E106" s="518"/>
      <c r="F106" s="518"/>
      <c r="G106" s="518"/>
      <c r="H106" s="518"/>
    </row>
    <row r="107" spans="1:14" s="12" customFormat="1" ht="15.75" customHeight="1">
      <c r="A107" s="518"/>
      <c r="B107" s="518"/>
      <c r="C107" s="518"/>
      <c r="D107" s="518"/>
      <c r="E107" s="518"/>
      <c r="F107" s="518"/>
      <c r="G107" s="518"/>
      <c r="H107" s="518"/>
      <c r="J107" s="31"/>
      <c r="K107" s="31"/>
      <c r="L107" s="31"/>
      <c r="M107" s="31"/>
      <c r="N107" s="31"/>
    </row>
    <row r="108" spans="1:14" s="12" customFormat="1" ht="15.75" customHeight="1">
      <c r="A108" s="518"/>
      <c r="B108" s="518"/>
      <c r="C108" s="518"/>
      <c r="D108" s="518"/>
      <c r="E108" s="518"/>
      <c r="F108" s="518"/>
      <c r="G108" s="518"/>
      <c r="H108" s="518"/>
      <c r="J108" s="31"/>
      <c r="K108" s="31"/>
      <c r="L108" s="31"/>
      <c r="M108" s="31"/>
      <c r="N108" s="31"/>
    </row>
    <row r="109" spans="1:14" ht="15.75" customHeight="1">
      <c r="A109" s="226" t="s">
        <v>875</v>
      </c>
      <c r="B109" s="226"/>
      <c r="C109" s="226"/>
      <c r="D109" s="226"/>
      <c r="E109" s="226"/>
      <c r="F109" s="226"/>
      <c r="G109" s="226"/>
      <c r="H109" s="226"/>
      <c r="I109" s="4"/>
      <c r="J109" s="33"/>
      <c r="K109" s="33"/>
      <c r="L109" s="33"/>
      <c r="M109" s="33"/>
    </row>
    <row r="110" spans="1:14" ht="15.75" customHeight="1">
      <c r="A110" s="226"/>
      <c r="B110" s="226"/>
      <c r="C110" s="226"/>
      <c r="D110" s="226"/>
      <c r="E110" s="226"/>
      <c r="F110" s="226"/>
      <c r="G110" s="226"/>
      <c r="H110" s="226"/>
      <c r="I110" s="4"/>
      <c r="J110" s="33"/>
      <c r="K110" s="33"/>
      <c r="L110" s="33"/>
      <c r="M110" s="33"/>
    </row>
    <row r="111" spans="1:14" ht="15.75" customHeight="1">
      <c r="A111" s="226"/>
      <c r="B111" s="226"/>
      <c r="C111" s="226"/>
      <c r="D111" s="226"/>
      <c r="E111" s="226"/>
      <c r="F111" s="226"/>
      <c r="G111" s="226"/>
      <c r="H111" s="226"/>
      <c r="I111" s="4"/>
      <c r="J111" s="33"/>
      <c r="K111" s="33"/>
      <c r="L111" s="33"/>
      <c r="M111" s="33"/>
    </row>
    <row r="112" spans="1:14" ht="15.75" customHeight="1">
      <c r="A112" s="226"/>
      <c r="B112" s="226"/>
      <c r="C112" s="226"/>
      <c r="D112" s="226"/>
      <c r="E112" s="226"/>
      <c r="F112" s="226"/>
      <c r="G112" s="226"/>
      <c r="H112" s="226"/>
      <c r="I112" s="4"/>
      <c r="J112" s="33"/>
      <c r="K112" s="33"/>
      <c r="L112" s="33"/>
      <c r="M112" s="33"/>
    </row>
    <row r="113" spans="1:13" ht="78.75" customHeight="1">
      <c r="A113" s="227" t="s">
        <v>760</v>
      </c>
      <c r="B113" s="227"/>
      <c r="C113" s="227"/>
      <c r="D113" s="227"/>
      <c r="E113" s="227"/>
      <c r="F113" s="227"/>
      <c r="G113" s="227"/>
      <c r="H113" s="227"/>
      <c r="I113" s="4"/>
      <c r="J113" s="33"/>
      <c r="K113" s="33"/>
      <c r="L113" s="33"/>
      <c r="M113" s="33"/>
    </row>
  </sheetData>
  <sheetProtection password="CC65" sheet="1" objects="1" scenarios="1"/>
  <customSheetViews>
    <customSheetView guid="{66EEAE76-60C7-4ED6-A27D-287753698E8C}" showPageBreaks="1" topLeftCell="A55">
      <selection sqref="A1:XFD1048576"/>
      <pageMargins left="0.7" right="0.7" top="0.75" bottom="0.75" header="0.3" footer="0.3"/>
    </customSheetView>
  </customSheetViews>
  <mergeCells count="164">
    <mergeCell ref="A106:H108"/>
    <mergeCell ref="A109:H112"/>
    <mergeCell ref="A113:H113"/>
    <mergeCell ref="G37:H37"/>
    <mergeCell ref="G71:H71"/>
    <mergeCell ref="E2:H3"/>
    <mergeCell ref="A105:H105"/>
    <mergeCell ref="A17:D17"/>
    <mergeCell ref="G17:H17"/>
    <mergeCell ref="A18:D18"/>
    <mergeCell ref="G18:H18"/>
    <mergeCell ref="A19:D19"/>
    <mergeCell ref="G19:H19"/>
    <mergeCell ref="A20:D20"/>
    <mergeCell ref="G20:H20"/>
    <mergeCell ref="A21:D21"/>
    <mergeCell ref="G21:H21"/>
    <mergeCell ref="A22:D22"/>
    <mergeCell ref="G22:H22"/>
    <mergeCell ref="A31:D31"/>
    <mergeCell ref="G31:H31"/>
    <mergeCell ref="A38:D38"/>
    <mergeCell ref="G38:H38"/>
    <mergeCell ref="A39:D39"/>
    <mergeCell ref="G39:H39"/>
    <mergeCell ref="A34:D34"/>
    <mergeCell ref="G34:H34"/>
    <mergeCell ref="A35:D35"/>
    <mergeCell ref="G35:H35"/>
    <mergeCell ref="A36:D36"/>
    <mergeCell ref="G36:H36"/>
    <mergeCell ref="A44:D44"/>
    <mergeCell ref="G44:H44"/>
    <mergeCell ref="A45:D45"/>
    <mergeCell ref="G45:H45"/>
    <mergeCell ref="A46:D46"/>
    <mergeCell ref="G46:H46"/>
    <mergeCell ref="A41:D41"/>
    <mergeCell ref="G41:H41"/>
    <mergeCell ref="A42:D42"/>
    <mergeCell ref="G42:H42"/>
    <mergeCell ref="A43:D43"/>
    <mergeCell ref="G43:H43"/>
    <mergeCell ref="A56:D56"/>
    <mergeCell ref="G56:H56"/>
    <mergeCell ref="A57:D57"/>
    <mergeCell ref="G57:H57"/>
    <mergeCell ref="A58:D58"/>
    <mergeCell ref="G58:H58"/>
    <mergeCell ref="A47:D47"/>
    <mergeCell ref="G47:H47"/>
    <mergeCell ref="A53:D53"/>
    <mergeCell ref="G53:H53"/>
    <mergeCell ref="A54:D54"/>
    <mergeCell ref="G54:H54"/>
    <mergeCell ref="G48:H48"/>
    <mergeCell ref="G49:H49"/>
    <mergeCell ref="G50:H50"/>
    <mergeCell ref="G51:H51"/>
    <mergeCell ref="G52:H52"/>
    <mergeCell ref="A48:D48"/>
    <mergeCell ref="A49:D49"/>
    <mergeCell ref="A50:D50"/>
    <mergeCell ref="A51:D51"/>
    <mergeCell ref="A52:D52"/>
    <mergeCell ref="G70:H70"/>
    <mergeCell ref="A59:D59"/>
    <mergeCell ref="G59:H59"/>
    <mergeCell ref="A60:D60"/>
    <mergeCell ref="G60:H60"/>
    <mergeCell ref="A66:D66"/>
    <mergeCell ref="G66:H66"/>
    <mergeCell ref="A61:D61"/>
    <mergeCell ref="G61:H61"/>
    <mergeCell ref="A62:D62"/>
    <mergeCell ref="G62:H62"/>
    <mergeCell ref="A63:D63"/>
    <mergeCell ref="G63:H63"/>
    <mergeCell ref="A64:D64"/>
    <mergeCell ref="G64:H64"/>
    <mergeCell ref="A65:D65"/>
    <mergeCell ref="G65:H65"/>
    <mergeCell ref="A96:D96"/>
    <mergeCell ref="G96:H96"/>
    <mergeCell ref="A80:D80"/>
    <mergeCell ref="G80:H80"/>
    <mergeCell ref="A86:D86"/>
    <mergeCell ref="G86:H86"/>
    <mergeCell ref="A95:D95"/>
    <mergeCell ref="G95:H95"/>
    <mergeCell ref="A81:D81"/>
    <mergeCell ref="G81:H81"/>
    <mergeCell ref="A82:D82"/>
    <mergeCell ref="G82:H82"/>
    <mergeCell ref="A87:D87"/>
    <mergeCell ref="G87:H87"/>
    <mergeCell ref="A88:D88"/>
    <mergeCell ref="G88:H88"/>
    <mergeCell ref="A94:D94"/>
    <mergeCell ref="G94:H94"/>
    <mergeCell ref="A90:D90"/>
    <mergeCell ref="G90:H90"/>
    <mergeCell ref="A91:D91"/>
    <mergeCell ref="G91:H91"/>
    <mergeCell ref="A92:D92"/>
    <mergeCell ref="G92:H92"/>
    <mergeCell ref="A23:D23"/>
    <mergeCell ref="G23:H23"/>
    <mergeCell ref="A24:D24"/>
    <mergeCell ref="G24:H24"/>
    <mergeCell ref="A25:D25"/>
    <mergeCell ref="G25:H25"/>
    <mergeCell ref="A26:D26"/>
    <mergeCell ref="G26:H26"/>
    <mergeCell ref="A27:D27"/>
    <mergeCell ref="G27:H27"/>
    <mergeCell ref="A28:D28"/>
    <mergeCell ref="G28:H28"/>
    <mergeCell ref="A29:D29"/>
    <mergeCell ref="G29:H29"/>
    <mergeCell ref="A30:D30"/>
    <mergeCell ref="G102:H102"/>
    <mergeCell ref="A99:D99"/>
    <mergeCell ref="G99:H99"/>
    <mergeCell ref="A100:D100"/>
    <mergeCell ref="G100:H100"/>
    <mergeCell ref="A101:D101"/>
    <mergeCell ref="G101:H101"/>
    <mergeCell ref="A78:D78"/>
    <mergeCell ref="A83:D83"/>
    <mergeCell ref="G83:H83"/>
    <mergeCell ref="A84:D84"/>
    <mergeCell ref="G84:H84"/>
    <mergeCell ref="A85:D85"/>
    <mergeCell ref="G85:H85"/>
    <mergeCell ref="A93:D93"/>
    <mergeCell ref="G93:H93"/>
    <mergeCell ref="G30:H30"/>
    <mergeCell ref="A32:D32"/>
    <mergeCell ref="G32:H32"/>
    <mergeCell ref="A89:D89"/>
    <mergeCell ref="G89:H89"/>
    <mergeCell ref="A33:D33"/>
    <mergeCell ref="G33:H33"/>
    <mergeCell ref="G78:H78"/>
    <mergeCell ref="A79:D79"/>
    <mergeCell ref="G79:H79"/>
    <mergeCell ref="A75:D75"/>
    <mergeCell ref="G75:H75"/>
    <mergeCell ref="A76:D76"/>
    <mergeCell ref="G76:H76"/>
    <mergeCell ref="A77:D77"/>
    <mergeCell ref="G77:H77"/>
    <mergeCell ref="A67:D67"/>
    <mergeCell ref="G67:H67"/>
    <mergeCell ref="A72:D72"/>
    <mergeCell ref="G72:H72"/>
    <mergeCell ref="A73:D73"/>
    <mergeCell ref="G73:H73"/>
    <mergeCell ref="A68:D68"/>
    <mergeCell ref="G68:H68"/>
    <mergeCell ref="A69:D69"/>
    <mergeCell ref="G69:H69"/>
    <mergeCell ref="A70:D70"/>
  </mergeCells>
  <hyperlinks>
    <hyperlink ref="A15" r:id="rId1"/>
    <hyperlink ref="A14" r:id="rId2"/>
  </hyperlinks>
  <pageMargins left="0.7" right="0.7" top="0.75" bottom="0.75" header="0.3" footer="0.3"/>
  <pageSetup scale="81" orientation="portrait" horizontalDpi="300" verticalDpi="300" r:id="rId3"/>
  <rowBreaks count="1" manualBreakCount="1">
    <brk id="55" max="16383" man="1"/>
  </rowBreaks>
  <drawing r:id="rId4"/>
</worksheet>
</file>

<file path=xl/worksheets/sheet5.xml><?xml version="1.0" encoding="utf-8"?>
<worksheet xmlns="http://schemas.openxmlformats.org/spreadsheetml/2006/main" xmlns:r="http://schemas.openxmlformats.org/officeDocument/2006/relationships">
  <dimension ref="A1:N106"/>
  <sheetViews>
    <sheetView topLeftCell="A91" zoomScaleNormal="100" workbookViewId="0">
      <selection activeCell="A102" sqref="A102:H105"/>
    </sheetView>
  </sheetViews>
  <sheetFormatPr baseColWidth="10" defaultColWidth="13" defaultRowHeight="15.75" customHeight="1"/>
  <cols>
    <col min="1" max="3" width="13" style="2"/>
    <col min="4" max="4" width="20.1796875" style="2" customWidth="1"/>
    <col min="5" max="5" width="13" style="10"/>
    <col min="6" max="16384" width="13" style="2"/>
  </cols>
  <sheetData>
    <row r="1" spans="1:8" ht="15.75" customHeight="1">
      <c r="A1"/>
    </row>
    <row r="2" spans="1:8" ht="15.75" customHeight="1">
      <c r="E2" s="238" t="s">
        <v>22</v>
      </c>
      <c r="F2" s="238"/>
      <c r="G2" s="238"/>
      <c r="H2" s="238"/>
    </row>
    <row r="3" spans="1:8" ht="15.75" customHeight="1">
      <c r="A3" s="1"/>
      <c r="E3" s="238"/>
      <c r="F3" s="238"/>
      <c r="G3" s="238"/>
      <c r="H3" s="238"/>
    </row>
    <row r="4" spans="1:8" ht="15.75" customHeight="1">
      <c r="A4" s="1"/>
    </row>
    <row r="5" spans="1:8" ht="15.75" customHeight="1">
      <c r="A5" s="1"/>
    </row>
    <row r="6" spans="1:8" ht="15.75" customHeight="1">
      <c r="A6" s="1"/>
    </row>
    <row r="7" spans="1:8" ht="15.75" customHeight="1">
      <c r="A7" s="1"/>
    </row>
    <row r="8" spans="1:8" ht="15.75" customHeight="1">
      <c r="A8" s="1"/>
    </row>
    <row r="9" spans="1:8" ht="15.75" customHeight="1">
      <c r="A9" s="1"/>
    </row>
    <row r="10" spans="1:8" ht="15.75" customHeight="1">
      <c r="A10" s="1"/>
    </row>
    <row r="11" spans="1:8" ht="15.75" customHeight="1">
      <c r="A11" s="1"/>
    </row>
    <row r="12" spans="1:8" ht="15.75" customHeight="1">
      <c r="A12" s="7" t="s">
        <v>8</v>
      </c>
      <c r="F12" s="6"/>
    </row>
    <row r="13" spans="1:8" ht="15.75" customHeight="1">
      <c r="A13" s="7" t="s">
        <v>2</v>
      </c>
    </row>
    <row r="14" spans="1:8" ht="15.75" customHeight="1">
      <c r="A14" s="8" t="s">
        <v>9</v>
      </c>
    </row>
    <row r="15" spans="1:8" ht="15.75" customHeight="1">
      <c r="A15" s="5" t="s">
        <v>30</v>
      </c>
    </row>
    <row r="16" spans="1:8" ht="15.75" customHeight="1" thickBot="1">
      <c r="A16" s="5"/>
    </row>
    <row r="17" spans="1:8" ht="16" thickBot="1">
      <c r="A17" s="471" t="s">
        <v>256</v>
      </c>
      <c r="B17" s="472"/>
      <c r="C17" s="472"/>
      <c r="D17" s="473"/>
      <c r="E17" s="144" t="s">
        <v>0</v>
      </c>
      <c r="F17" s="181" t="s">
        <v>1</v>
      </c>
      <c r="G17" s="474" t="s">
        <v>5</v>
      </c>
      <c r="H17" s="461"/>
    </row>
    <row r="18" spans="1:8" ht="14.5">
      <c r="A18" s="470" t="s">
        <v>423</v>
      </c>
      <c r="B18" s="470"/>
      <c r="C18" s="470"/>
      <c r="D18" s="470"/>
      <c r="E18" s="106">
        <v>0.3</v>
      </c>
      <c r="F18" s="183"/>
      <c r="G18" s="446">
        <f t="shared" ref="G18" si="0">F18*E18</f>
        <v>0</v>
      </c>
      <c r="H18" s="446"/>
    </row>
    <row r="19" spans="1:8" ht="14.5">
      <c r="A19" s="447" t="s">
        <v>435</v>
      </c>
      <c r="B19" s="447"/>
      <c r="C19" s="447"/>
      <c r="D19" s="447"/>
      <c r="E19" s="59">
        <v>0.3</v>
      </c>
      <c r="F19" s="175"/>
      <c r="G19" s="446">
        <f t="shared" ref="G19:G59" si="1">F19*E19</f>
        <v>0</v>
      </c>
      <c r="H19" s="446"/>
    </row>
    <row r="20" spans="1:8" ht="14.5">
      <c r="A20" s="447" t="s">
        <v>427</v>
      </c>
      <c r="B20" s="447"/>
      <c r="C20" s="447"/>
      <c r="D20" s="447"/>
      <c r="E20" s="59">
        <v>0.3</v>
      </c>
      <c r="F20" s="175"/>
      <c r="G20" s="446">
        <f t="shared" si="1"/>
        <v>0</v>
      </c>
      <c r="H20" s="446"/>
    </row>
    <row r="21" spans="1:8" ht="14.5">
      <c r="A21" s="447" t="s">
        <v>418</v>
      </c>
      <c r="B21" s="447"/>
      <c r="C21" s="447"/>
      <c r="D21" s="447"/>
      <c r="E21" s="59">
        <v>0.3</v>
      </c>
      <c r="F21" s="175"/>
      <c r="G21" s="446">
        <f t="shared" si="1"/>
        <v>0</v>
      </c>
      <c r="H21" s="446"/>
    </row>
    <row r="22" spans="1:8" ht="14.5">
      <c r="A22" s="447" t="s">
        <v>419</v>
      </c>
      <c r="B22" s="447"/>
      <c r="C22" s="447"/>
      <c r="D22" s="447"/>
      <c r="E22" s="59">
        <v>0.3</v>
      </c>
      <c r="F22" s="175"/>
      <c r="G22" s="446">
        <f t="shared" si="1"/>
        <v>0</v>
      </c>
      <c r="H22" s="446"/>
    </row>
    <row r="23" spans="1:8" ht="14.5">
      <c r="A23" s="447" t="s">
        <v>433</v>
      </c>
      <c r="B23" s="447"/>
      <c r="C23" s="447"/>
      <c r="D23" s="447"/>
      <c r="E23" s="59">
        <v>0.3</v>
      </c>
      <c r="F23" s="175"/>
      <c r="G23" s="446">
        <f t="shared" si="1"/>
        <v>0</v>
      </c>
      <c r="H23" s="446"/>
    </row>
    <row r="24" spans="1:8" ht="14.5">
      <c r="A24" s="447" t="s">
        <v>432</v>
      </c>
      <c r="B24" s="447"/>
      <c r="C24" s="447"/>
      <c r="D24" s="447"/>
      <c r="E24" s="59">
        <v>0.3</v>
      </c>
      <c r="F24" s="175"/>
      <c r="G24" s="446">
        <f t="shared" si="1"/>
        <v>0</v>
      </c>
      <c r="H24" s="446"/>
    </row>
    <row r="25" spans="1:8" ht="14.5">
      <c r="A25" s="447" t="s">
        <v>416</v>
      </c>
      <c r="B25" s="447"/>
      <c r="C25" s="447"/>
      <c r="D25" s="447"/>
      <c r="E25" s="59">
        <v>0.3</v>
      </c>
      <c r="F25" s="175"/>
      <c r="G25" s="446">
        <f t="shared" si="1"/>
        <v>0</v>
      </c>
      <c r="H25" s="446"/>
    </row>
    <row r="26" spans="1:8" ht="14.5">
      <c r="A26" s="447" t="s">
        <v>227</v>
      </c>
      <c r="B26" s="447"/>
      <c r="C26" s="447"/>
      <c r="D26" s="447"/>
      <c r="E26" s="59">
        <v>0.3</v>
      </c>
      <c r="F26" s="175"/>
      <c r="G26" s="446">
        <f t="shared" si="1"/>
        <v>0</v>
      </c>
      <c r="H26" s="446"/>
    </row>
    <row r="27" spans="1:8" ht="14.5">
      <c r="A27" s="447" t="s">
        <v>420</v>
      </c>
      <c r="B27" s="447"/>
      <c r="C27" s="447"/>
      <c r="D27" s="447"/>
      <c r="E27" s="59">
        <v>0.3</v>
      </c>
      <c r="F27" s="175"/>
      <c r="G27" s="446">
        <f t="shared" si="1"/>
        <v>0</v>
      </c>
      <c r="H27" s="446"/>
    </row>
    <row r="28" spans="1:8" ht="14.5">
      <c r="A28" s="447" t="s">
        <v>421</v>
      </c>
      <c r="B28" s="447"/>
      <c r="C28" s="447"/>
      <c r="D28" s="447"/>
      <c r="E28" s="59">
        <v>0.3</v>
      </c>
      <c r="F28" s="175"/>
      <c r="G28" s="446">
        <f t="shared" si="1"/>
        <v>0</v>
      </c>
      <c r="H28" s="446"/>
    </row>
    <row r="29" spans="1:8" ht="14.5">
      <c r="A29" s="447" t="s">
        <v>81</v>
      </c>
      <c r="B29" s="447"/>
      <c r="C29" s="447"/>
      <c r="D29" s="447"/>
      <c r="E29" s="59">
        <v>0.3</v>
      </c>
      <c r="F29" s="175"/>
      <c r="G29" s="446">
        <f t="shared" si="1"/>
        <v>0</v>
      </c>
      <c r="H29" s="446"/>
    </row>
    <row r="30" spans="1:8" ht="14.5">
      <c r="A30" s="447" t="s">
        <v>431</v>
      </c>
      <c r="B30" s="447"/>
      <c r="C30" s="447"/>
      <c r="D30" s="447"/>
      <c r="E30" s="59">
        <v>0.3</v>
      </c>
      <c r="F30" s="175"/>
      <c r="G30" s="446">
        <f t="shared" si="1"/>
        <v>0</v>
      </c>
      <c r="H30" s="446"/>
    </row>
    <row r="31" spans="1:8" ht="14.5">
      <c r="A31" s="447" t="s">
        <v>428</v>
      </c>
      <c r="B31" s="447"/>
      <c r="C31" s="447"/>
      <c r="D31" s="447"/>
      <c r="E31" s="59">
        <v>0.3</v>
      </c>
      <c r="F31" s="175"/>
      <c r="G31" s="446">
        <f t="shared" si="1"/>
        <v>0</v>
      </c>
      <c r="H31" s="446"/>
    </row>
    <row r="32" spans="1:8" ht="14.5">
      <c r="A32" s="447" t="s">
        <v>429</v>
      </c>
      <c r="B32" s="447"/>
      <c r="C32" s="447"/>
      <c r="D32" s="447"/>
      <c r="E32" s="59">
        <v>0.3</v>
      </c>
      <c r="F32" s="175"/>
      <c r="G32" s="446">
        <f t="shared" si="1"/>
        <v>0</v>
      </c>
      <c r="H32" s="446"/>
    </row>
    <row r="33" spans="1:8" ht="14.5">
      <c r="A33" s="447" t="s">
        <v>426</v>
      </c>
      <c r="B33" s="447"/>
      <c r="C33" s="447"/>
      <c r="D33" s="447"/>
      <c r="E33" s="59">
        <v>0.3</v>
      </c>
      <c r="F33" s="175"/>
      <c r="G33" s="446">
        <f t="shared" si="1"/>
        <v>0</v>
      </c>
      <c r="H33" s="446"/>
    </row>
    <row r="34" spans="1:8" ht="14.5">
      <c r="A34" s="447" t="s">
        <v>224</v>
      </c>
      <c r="B34" s="447"/>
      <c r="C34" s="447"/>
      <c r="D34" s="447"/>
      <c r="E34" s="59">
        <v>0.3</v>
      </c>
      <c r="F34" s="175"/>
      <c r="G34" s="446">
        <f t="shared" si="1"/>
        <v>0</v>
      </c>
      <c r="H34" s="446"/>
    </row>
    <row r="35" spans="1:8" ht="14.5">
      <c r="A35" s="447" t="s">
        <v>434</v>
      </c>
      <c r="B35" s="447"/>
      <c r="C35" s="447"/>
      <c r="D35" s="447"/>
      <c r="E35" s="59">
        <v>0.3</v>
      </c>
      <c r="F35" s="175"/>
      <c r="G35" s="446">
        <f t="shared" si="1"/>
        <v>0</v>
      </c>
      <c r="H35" s="446"/>
    </row>
    <row r="36" spans="1:8" ht="14.5">
      <c r="A36" s="447" t="s">
        <v>425</v>
      </c>
      <c r="B36" s="447"/>
      <c r="C36" s="447"/>
      <c r="D36" s="447"/>
      <c r="E36" s="59">
        <v>0.3</v>
      </c>
      <c r="F36" s="175"/>
      <c r="G36" s="446">
        <f t="shared" si="1"/>
        <v>0</v>
      </c>
      <c r="H36" s="446"/>
    </row>
    <row r="37" spans="1:8" ht="14.5">
      <c r="A37" s="447" t="s">
        <v>430</v>
      </c>
      <c r="B37" s="447"/>
      <c r="C37" s="447"/>
      <c r="D37" s="447"/>
      <c r="E37" s="59">
        <v>0.3</v>
      </c>
      <c r="F37" s="175"/>
      <c r="G37" s="446">
        <f t="shared" si="1"/>
        <v>0</v>
      </c>
      <c r="H37" s="446"/>
    </row>
    <row r="38" spans="1:8" ht="14.5">
      <c r="A38" s="447" t="s">
        <v>102</v>
      </c>
      <c r="B38" s="447"/>
      <c r="C38" s="447"/>
      <c r="D38" s="447"/>
      <c r="E38" s="59">
        <v>0.3</v>
      </c>
      <c r="F38" s="175"/>
      <c r="G38" s="446">
        <f t="shared" si="1"/>
        <v>0</v>
      </c>
      <c r="H38" s="446"/>
    </row>
    <row r="39" spans="1:8" ht="14.5">
      <c r="A39" s="447" t="s">
        <v>422</v>
      </c>
      <c r="B39" s="447"/>
      <c r="C39" s="447"/>
      <c r="D39" s="447"/>
      <c r="E39" s="59">
        <v>0.3</v>
      </c>
      <c r="F39" s="175"/>
      <c r="G39" s="446">
        <f t="shared" si="1"/>
        <v>0</v>
      </c>
      <c r="H39" s="446"/>
    </row>
    <row r="40" spans="1:8" ht="14.5">
      <c r="A40" s="447" t="s">
        <v>417</v>
      </c>
      <c r="B40" s="447"/>
      <c r="C40" s="447"/>
      <c r="D40" s="447"/>
      <c r="E40" s="59">
        <v>0.3</v>
      </c>
      <c r="F40" s="175"/>
      <c r="G40" s="446">
        <f t="shared" si="1"/>
        <v>0</v>
      </c>
      <c r="H40" s="446"/>
    </row>
    <row r="41" spans="1:8" ht="14.5">
      <c r="A41" s="447" t="s">
        <v>424</v>
      </c>
      <c r="B41" s="447"/>
      <c r="C41" s="447"/>
      <c r="D41" s="447"/>
      <c r="E41" s="59">
        <v>0.3</v>
      </c>
      <c r="F41" s="175"/>
      <c r="G41" s="446">
        <f t="shared" si="1"/>
        <v>0</v>
      </c>
      <c r="H41" s="446"/>
    </row>
    <row r="42" spans="1:8" ht="14.5">
      <c r="A42" s="447"/>
      <c r="B42" s="447"/>
      <c r="C42" s="447"/>
      <c r="D42" s="447"/>
      <c r="E42" s="59"/>
      <c r="F42" s="175"/>
      <c r="G42" s="446"/>
      <c r="H42" s="446"/>
    </row>
    <row r="43" spans="1:8" ht="14.5">
      <c r="A43" s="447" t="s">
        <v>436</v>
      </c>
      <c r="B43" s="447"/>
      <c r="C43" s="447"/>
      <c r="D43" s="447"/>
      <c r="E43" s="59">
        <v>3.5</v>
      </c>
      <c r="F43" s="175"/>
      <c r="G43" s="446">
        <f t="shared" si="1"/>
        <v>0</v>
      </c>
      <c r="H43" s="446"/>
    </row>
    <row r="44" spans="1:8" ht="14.5">
      <c r="A44" s="447"/>
      <c r="B44" s="447"/>
      <c r="C44" s="447"/>
      <c r="D44" s="447"/>
      <c r="E44" s="59"/>
      <c r="F44" s="175"/>
      <c r="G44" s="446"/>
      <c r="H44" s="446"/>
    </row>
    <row r="45" spans="1:8" ht="15.75" customHeight="1">
      <c r="A45" s="447" t="s">
        <v>735</v>
      </c>
      <c r="B45" s="447"/>
      <c r="C45" s="447"/>
      <c r="D45" s="447"/>
      <c r="E45" s="59">
        <v>4.95</v>
      </c>
      <c r="F45" s="175"/>
      <c r="G45" s="446">
        <f t="shared" si="1"/>
        <v>0</v>
      </c>
      <c r="H45" s="446"/>
    </row>
    <row r="46" spans="1:8" ht="15.75" customHeight="1">
      <c r="A46" s="447" t="s">
        <v>736</v>
      </c>
      <c r="B46" s="447"/>
      <c r="C46" s="447"/>
      <c r="D46" s="447"/>
      <c r="E46" s="59">
        <v>4.95</v>
      </c>
      <c r="F46" s="175"/>
      <c r="G46" s="446">
        <f t="shared" si="1"/>
        <v>0</v>
      </c>
      <c r="H46" s="446"/>
    </row>
    <row r="47" spans="1:8" ht="15.75" customHeight="1">
      <c r="A47" s="447" t="s">
        <v>739</v>
      </c>
      <c r="B47" s="447"/>
      <c r="C47" s="447"/>
      <c r="D47" s="447"/>
      <c r="E47" s="59">
        <v>4.95</v>
      </c>
      <c r="F47" s="175"/>
      <c r="G47" s="446">
        <f t="shared" si="1"/>
        <v>0</v>
      </c>
      <c r="H47" s="446"/>
    </row>
    <row r="48" spans="1:8" ht="15.75" customHeight="1">
      <c r="A48" s="447" t="s">
        <v>740</v>
      </c>
      <c r="B48" s="447"/>
      <c r="C48" s="447"/>
      <c r="D48" s="447"/>
      <c r="E48" s="59">
        <v>4.95</v>
      </c>
      <c r="F48" s="175"/>
      <c r="G48" s="446">
        <f t="shared" si="1"/>
        <v>0</v>
      </c>
      <c r="H48" s="446"/>
    </row>
    <row r="49" spans="1:8" ht="15.75" customHeight="1">
      <c r="A49" s="447" t="s">
        <v>741</v>
      </c>
      <c r="B49" s="447"/>
      <c r="C49" s="447"/>
      <c r="D49" s="447"/>
      <c r="E49" s="59">
        <v>4.95</v>
      </c>
      <c r="F49" s="175"/>
      <c r="G49" s="446">
        <f t="shared" si="1"/>
        <v>0</v>
      </c>
      <c r="H49" s="446"/>
    </row>
    <row r="50" spans="1:8" ht="15.75" customHeight="1">
      <c r="A50" s="447" t="s">
        <v>742</v>
      </c>
      <c r="B50" s="447"/>
      <c r="C50" s="447"/>
      <c r="D50" s="447"/>
      <c r="E50" s="59">
        <v>4.95</v>
      </c>
      <c r="F50" s="175"/>
      <c r="G50" s="446">
        <f t="shared" si="1"/>
        <v>0</v>
      </c>
      <c r="H50" s="446"/>
    </row>
    <row r="51" spans="1:8" ht="15.75" customHeight="1">
      <c r="A51" s="447" t="s">
        <v>743</v>
      </c>
      <c r="B51" s="447"/>
      <c r="C51" s="447"/>
      <c r="D51" s="447"/>
      <c r="E51" s="59">
        <v>4.95</v>
      </c>
      <c r="F51" s="175"/>
      <c r="G51" s="446">
        <f t="shared" si="1"/>
        <v>0</v>
      </c>
      <c r="H51" s="446"/>
    </row>
    <row r="52" spans="1:8" ht="15.75" customHeight="1">
      <c r="A52" s="447" t="s">
        <v>744</v>
      </c>
      <c r="B52" s="447"/>
      <c r="C52" s="447"/>
      <c r="D52" s="447"/>
      <c r="E52" s="59">
        <v>4.95</v>
      </c>
      <c r="F52" s="175"/>
      <c r="G52" s="446">
        <f t="shared" si="1"/>
        <v>0</v>
      </c>
      <c r="H52" s="446"/>
    </row>
    <row r="53" spans="1:8" ht="15.75" customHeight="1">
      <c r="A53" s="447" t="s">
        <v>745</v>
      </c>
      <c r="B53" s="447"/>
      <c r="C53" s="447"/>
      <c r="D53" s="447"/>
      <c r="E53" s="59">
        <v>4.95</v>
      </c>
      <c r="F53" s="175"/>
      <c r="G53" s="446">
        <f t="shared" si="1"/>
        <v>0</v>
      </c>
      <c r="H53" s="446"/>
    </row>
    <row r="54" spans="1:8" ht="15.75" customHeight="1">
      <c r="A54" s="447" t="s">
        <v>746</v>
      </c>
      <c r="B54" s="447"/>
      <c r="C54" s="447"/>
      <c r="D54" s="447"/>
      <c r="E54" s="59">
        <v>4.95</v>
      </c>
      <c r="F54" s="175"/>
      <c r="G54" s="446">
        <f t="shared" si="1"/>
        <v>0</v>
      </c>
      <c r="H54" s="446"/>
    </row>
    <row r="55" spans="1:8" ht="15.75" customHeight="1">
      <c r="A55" s="447" t="s">
        <v>747</v>
      </c>
      <c r="B55" s="447"/>
      <c r="C55" s="447"/>
      <c r="D55" s="447"/>
      <c r="E55" s="59">
        <v>4.95</v>
      </c>
      <c r="F55" s="175"/>
      <c r="G55" s="446">
        <f t="shared" si="1"/>
        <v>0</v>
      </c>
      <c r="H55" s="446"/>
    </row>
    <row r="56" spans="1:8" ht="15.75" customHeight="1">
      <c r="A56" s="447" t="s">
        <v>748</v>
      </c>
      <c r="B56" s="447"/>
      <c r="C56" s="447"/>
      <c r="D56" s="447"/>
      <c r="E56" s="59">
        <v>4.95</v>
      </c>
      <c r="F56" s="175"/>
      <c r="G56" s="446">
        <f t="shared" si="1"/>
        <v>0</v>
      </c>
      <c r="H56" s="446"/>
    </row>
    <row r="57" spans="1:8" ht="15.75" customHeight="1">
      <c r="A57" s="447"/>
      <c r="B57" s="447"/>
      <c r="C57" s="447"/>
      <c r="D57" s="447"/>
      <c r="E57" s="59"/>
      <c r="F57" s="175"/>
      <c r="G57" s="446"/>
      <c r="H57" s="446"/>
    </row>
    <row r="58" spans="1:8" ht="15.75" customHeight="1">
      <c r="A58" s="447" t="s">
        <v>737</v>
      </c>
      <c r="B58" s="447"/>
      <c r="C58" s="447"/>
      <c r="D58" s="447"/>
      <c r="E58" s="59">
        <v>5.95</v>
      </c>
      <c r="F58" s="175"/>
      <c r="G58" s="446">
        <f t="shared" si="1"/>
        <v>0</v>
      </c>
      <c r="H58" s="446"/>
    </row>
    <row r="59" spans="1:8" ht="15.75" customHeight="1">
      <c r="A59" s="447" t="s">
        <v>738</v>
      </c>
      <c r="B59" s="447"/>
      <c r="C59" s="447"/>
      <c r="D59" s="447"/>
      <c r="E59" s="59">
        <v>5.95</v>
      </c>
      <c r="F59" s="175"/>
      <c r="G59" s="446">
        <f t="shared" si="1"/>
        <v>0</v>
      </c>
      <c r="H59" s="446"/>
    </row>
    <row r="60" spans="1:8" ht="15.75" customHeight="1" thickBot="1">
      <c r="A60" s="447"/>
      <c r="B60" s="447"/>
      <c r="C60" s="447"/>
      <c r="D60" s="447"/>
      <c r="E60" s="59"/>
      <c r="F60" s="175"/>
      <c r="G60" s="448"/>
      <c r="H60" s="448"/>
    </row>
    <row r="61" spans="1:8" ht="15" thickBot="1">
      <c r="A61" s="462" t="s">
        <v>3</v>
      </c>
      <c r="B61" s="463"/>
      <c r="C61" s="463"/>
      <c r="D61" s="464"/>
      <c r="E61" s="145"/>
      <c r="F61" s="179"/>
      <c r="G61" s="465">
        <f>SUM(G18:H60)</f>
        <v>0</v>
      </c>
      <c r="H61" s="466"/>
    </row>
    <row r="62" spans="1:8" ht="15" thickBot="1">
      <c r="A62" s="40"/>
      <c r="B62" s="40"/>
      <c r="C62" s="40"/>
      <c r="D62" s="34"/>
      <c r="E62" s="141"/>
      <c r="F62" s="177"/>
      <c r="G62" s="41"/>
      <c r="H62" s="41"/>
    </row>
    <row r="63" spans="1:8" ht="16" thickBot="1">
      <c r="A63" s="471" t="s">
        <v>257</v>
      </c>
      <c r="B63" s="472"/>
      <c r="C63" s="472"/>
      <c r="D63" s="473"/>
      <c r="E63" s="144" t="s">
        <v>0</v>
      </c>
      <c r="F63" s="184" t="s">
        <v>1</v>
      </c>
      <c r="G63" s="474" t="s">
        <v>5</v>
      </c>
      <c r="H63" s="461"/>
    </row>
    <row r="64" spans="1:8" ht="15.75" customHeight="1">
      <c r="A64" s="470" t="s">
        <v>749</v>
      </c>
      <c r="B64" s="470"/>
      <c r="C64" s="470"/>
      <c r="D64" s="470"/>
      <c r="E64" s="106">
        <v>5.95</v>
      </c>
      <c r="F64" s="183"/>
      <c r="G64" s="446">
        <f>E64*F64</f>
        <v>0</v>
      </c>
      <c r="H64" s="446"/>
    </row>
    <row r="65" spans="1:8" ht="15.75" customHeight="1">
      <c r="A65" s="447" t="s">
        <v>750</v>
      </c>
      <c r="B65" s="447"/>
      <c r="C65" s="447"/>
      <c r="D65" s="447"/>
      <c r="E65" s="59">
        <v>8.9499999999999993</v>
      </c>
      <c r="F65" s="175"/>
      <c r="G65" s="446">
        <f t="shared" ref="G65:G75" si="2">E65*F65</f>
        <v>0</v>
      </c>
      <c r="H65" s="446"/>
    </row>
    <row r="66" spans="1:8" ht="15.75" customHeight="1">
      <c r="A66" s="447" t="s">
        <v>751</v>
      </c>
      <c r="B66" s="447"/>
      <c r="C66" s="447"/>
      <c r="D66" s="447"/>
      <c r="E66" s="59">
        <v>13.95</v>
      </c>
      <c r="F66" s="175"/>
      <c r="G66" s="446">
        <f t="shared" si="2"/>
        <v>0</v>
      </c>
      <c r="H66" s="446"/>
    </row>
    <row r="67" spans="1:8" ht="15.75" customHeight="1">
      <c r="A67" s="447"/>
      <c r="B67" s="447"/>
      <c r="C67" s="447"/>
      <c r="D67" s="447"/>
      <c r="E67" s="59"/>
      <c r="F67" s="175"/>
      <c r="G67" s="446"/>
      <c r="H67" s="446"/>
    </row>
    <row r="68" spans="1:8" ht="15.75" customHeight="1">
      <c r="A68" s="447" t="s">
        <v>476</v>
      </c>
      <c r="B68" s="447"/>
      <c r="C68" s="447"/>
      <c r="D68" s="447"/>
      <c r="E68" s="59">
        <v>0.15</v>
      </c>
      <c r="F68" s="175"/>
      <c r="G68" s="446">
        <f t="shared" si="2"/>
        <v>0</v>
      </c>
      <c r="H68" s="446"/>
    </row>
    <row r="69" spans="1:8" ht="28" customHeight="1">
      <c r="A69" s="439" t="s">
        <v>477</v>
      </c>
      <c r="B69" s="440"/>
      <c r="C69" s="440"/>
      <c r="D69" s="441"/>
      <c r="E69" s="108">
        <v>0.2</v>
      </c>
      <c r="F69" s="90"/>
      <c r="G69" s="442">
        <f t="shared" si="2"/>
        <v>0</v>
      </c>
      <c r="H69" s="442"/>
    </row>
    <row r="70" spans="1:8" ht="15.75" customHeight="1">
      <c r="A70" s="447" t="s">
        <v>479</v>
      </c>
      <c r="B70" s="447"/>
      <c r="C70" s="447"/>
      <c r="D70" s="447"/>
      <c r="E70" s="59">
        <v>0.3</v>
      </c>
      <c r="F70" s="175"/>
      <c r="G70" s="446">
        <f t="shared" si="2"/>
        <v>0</v>
      </c>
      <c r="H70" s="446"/>
    </row>
    <row r="71" spans="1:8" ht="15.75" customHeight="1">
      <c r="A71" s="447"/>
      <c r="B71" s="447"/>
      <c r="C71" s="447"/>
      <c r="D71" s="447"/>
      <c r="E71" s="59"/>
      <c r="F71" s="175"/>
      <c r="G71" s="446"/>
      <c r="H71" s="446"/>
    </row>
    <row r="72" spans="1:8" ht="15.75" customHeight="1">
      <c r="A72" s="447" t="s">
        <v>475</v>
      </c>
      <c r="B72" s="447"/>
      <c r="C72" s="447"/>
      <c r="D72" s="447"/>
      <c r="E72" s="59">
        <v>4</v>
      </c>
      <c r="F72" s="175"/>
      <c r="G72" s="446">
        <f t="shared" si="2"/>
        <v>0</v>
      </c>
      <c r="H72" s="446"/>
    </row>
    <row r="73" spans="1:8" ht="15.75" customHeight="1">
      <c r="A73" s="447"/>
      <c r="B73" s="447"/>
      <c r="C73" s="447"/>
      <c r="D73" s="447"/>
      <c r="E73" s="59"/>
      <c r="F73" s="175"/>
      <c r="G73" s="446"/>
      <c r="H73" s="446"/>
    </row>
    <row r="74" spans="1:8" ht="15.75" customHeight="1">
      <c r="A74" s="447" t="s">
        <v>478</v>
      </c>
      <c r="B74" s="447"/>
      <c r="C74" s="447"/>
      <c r="D74" s="447"/>
      <c r="E74" s="59">
        <v>4.99</v>
      </c>
      <c r="F74" s="175"/>
      <c r="G74" s="446">
        <f t="shared" si="2"/>
        <v>0</v>
      </c>
      <c r="H74" s="446"/>
    </row>
    <row r="75" spans="1:8" ht="28" customHeight="1">
      <c r="A75" s="439" t="s">
        <v>480</v>
      </c>
      <c r="B75" s="440"/>
      <c r="C75" s="440"/>
      <c r="D75" s="441"/>
      <c r="E75" s="108">
        <v>4.99</v>
      </c>
      <c r="F75" s="90"/>
      <c r="G75" s="442">
        <f t="shared" si="2"/>
        <v>0</v>
      </c>
      <c r="H75" s="442"/>
    </row>
    <row r="76" spans="1:8" ht="15.75" customHeight="1">
      <c r="A76" s="447"/>
      <c r="B76" s="447"/>
      <c r="C76" s="447"/>
      <c r="D76" s="447"/>
      <c r="E76" s="59"/>
      <c r="F76" s="175"/>
      <c r="G76" s="446"/>
      <c r="H76" s="446"/>
    </row>
    <row r="77" spans="1:8" ht="27.65" customHeight="1">
      <c r="A77" s="439" t="s">
        <v>481</v>
      </c>
      <c r="B77" s="440"/>
      <c r="C77" s="440"/>
      <c r="D77" s="441"/>
      <c r="E77" s="108">
        <v>5.99</v>
      </c>
      <c r="F77" s="90"/>
      <c r="G77" s="442">
        <f>E77*F77</f>
        <v>0</v>
      </c>
      <c r="H77" s="442"/>
    </row>
    <row r="78" spans="1:8" ht="15.75" customHeight="1" thickBot="1">
      <c r="A78" s="447"/>
      <c r="B78" s="447"/>
      <c r="C78" s="447"/>
      <c r="D78" s="447"/>
      <c r="E78" s="59"/>
      <c r="F78" s="175"/>
      <c r="G78" s="446"/>
      <c r="H78" s="446"/>
    </row>
    <row r="79" spans="1:8" ht="15.75" customHeight="1" thickBot="1">
      <c r="A79" s="462" t="s">
        <v>3</v>
      </c>
      <c r="B79" s="463"/>
      <c r="C79" s="463"/>
      <c r="D79" s="464"/>
      <c r="E79" s="145"/>
      <c r="F79" s="179"/>
      <c r="G79" s="465">
        <f>SUM(G64:H77)</f>
        <v>0</v>
      </c>
      <c r="H79" s="466"/>
    </row>
    <row r="80" spans="1:8" ht="15.75" customHeight="1" thickBot="1">
      <c r="A80" s="40"/>
      <c r="B80" s="40"/>
      <c r="C80" s="40"/>
      <c r="D80" s="34"/>
      <c r="E80" s="141"/>
      <c r="F80" s="177"/>
      <c r="G80" s="41"/>
      <c r="H80" s="41"/>
    </row>
    <row r="81" spans="1:8" ht="15.75" customHeight="1" thickBot="1">
      <c r="A81" s="471" t="s">
        <v>861</v>
      </c>
      <c r="B81" s="472"/>
      <c r="C81" s="472"/>
      <c r="D81" s="473"/>
      <c r="E81" s="144" t="s">
        <v>0</v>
      </c>
      <c r="F81" s="184" t="s">
        <v>1</v>
      </c>
      <c r="G81" s="474" t="s">
        <v>5</v>
      </c>
      <c r="H81" s="461"/>
    </row>
    <row r="82" spans="1:8" ht="15.75" customHeight="1">
      <c r="A82" s="457" t="s">
        <v>482</v>
      </c>
      <c r="B82" s="458"/>
      <c r="C82" s="458"/>
      <c r="D82" s="459"/>
      <c r="E82" s="110">
        <v>19.95</v>
      </c>
      <c r="F82" s="185"/>
      <c r="G82" s="442">
        <f>E82*F82</f>
        <v>0</v>
      </c>
      <c r="H82" s="442"/>
    </row>
    <row r="83" spans="1:8" ht="14.5">
      <c r="A83" s="439" t="s">
        <v>487</v>
      </c>
      <c r="B83" s="440"/>
      <c r="C83" s="440"/>
      <c r="D83" s="441"/>
      <c r="E83" s="108">
        <v>19.95</v>
      </c>
      <c r="F83" s="90"/>
      <c r="G83" s="442">
        <f>E83*F83</f>
        <v>0</v>
      </c>
      <c r="H83" s="442"/>
    </row>
    <row r="84" spans="1:8" ht="15.75" customHeight="1">
      <c r="A84" s="439" t="s">
        <v>483</v>
      </c>
      <c r="B84" s="440"/>
      <c r="C84" s="440"/>
      <c r="D84" s="441"/>
      <c r="E84" s="108">
        <v>7.95</v>
      </c>
      <c r="F84" s="90"/>
      <c r="G84" s="442">
        <f>E84*F84</f>
        <v>0</v>
      </c>
      <c r="H84" s="442"/>
    </row>
    <row r="85" spans="1:8" ht="15.75" customHeight="1">
      <c r="A85" s="439" t="s">
        <v>486</v>
      </c>
      <c r="B85" s="440"/>
      <c r="C85" s="440"/>
      <c r="D85" s="441"/>
      <c r="E85" s="108">
        <v>19.95</v>
      </c>
      <c r="F85" s="90"/>
      <c r="G85" s="442">
        <f t="shared" ref="G85" si="3">E85*F85</f>
        <v>0</v>
      </c>
      <c r="H85" s="442"/>
    </row>
    <row r="86" spans="1:8" ht="14.5">
      <c r="A86" s="439"/>
      <c r="B86" s="440"/>
      <c r="C86" s="440"/>
      <c r="D86" s="441"/>
      <c r="E86" s="108"/>
      <c r="F86" s="90"/>
      <c r="G86" s="442"/>
      <c r="H86" s="442"/>
    </row>
    <row r="87" spans="1:8" ht="15.75" customHeight="1">
      <c r="A87" s="439" t="s">
        <v>484</v>
      </c>
      <c r="B87" s="440"/>
      <c r="C87" s="440"/>
      <c r="D87" s="441"/>
      <c r="E87" s="108">
        <v>4.99</v>
      </c>
      <c r="F87" s="90"/>
      <c r="G87" s="442">
        <f>E87*F87</f>
        <v>0</v>
      </c>
      <c r="H87" s="442"/>
    </row>
    <row r="88" spans="1:8" ht="15.75" customHeight="1">
      <c r="A88" s="439" t="s">
        <v>485</v>
      </c>
      <c r="B88" s="440"/>
      <c r="C88" s="440"/>
      <c r="D88" s="441"/>
      <c r="E88" s="108">
        <v>9</v>
      </c>
      <c r="F88" s="90"/>
      <c r="G88" s="442">
        <f>F88*E88</f>
        <v>0</v>
      </c>
      <c r="H88" s="442"/>
    </row>
    <row r="89" spans="1:8" ht="15" thickBot="1">
      <c r="A89" s="439"/>
      <c r="B89" s="440"/>
      <c r="C89" s="440"/>
      <c r="D89" s="441"/>
      <c r="E89" s="108"/>
      <c r="F89" s="90"/>
      <c r="G89" s="442"/>
      <c r="H89" s="442"/>
    </row>
    <row r="90" spans="1:8" ht="15.75" customHeight="1" thickBot="1">
      <c r="A90" s="462" t="s">
        <v>3</v>
      </c>
      <c r="B90" s="463"/>
      <c r="C90" s="463"/>
      <c r="D90" s="464"/>
      <c r="E90" s="145"/>
      <c r="F90" s="179"/>
      <c r="G90" s="465">
        <f>SUM(G82:H89)</f>
        <v>0</v>
      </c>
      <c r="H90" s="466"/>
    </row>
    <row r="91" spans="1:8" ht="15.75" customHeight="1" thickBot="1">
      <c r="A91" s="6"/>
      <c r="B91" s="6"/>
      <c r="C91" s="6"/>
      <c r="D91" s="6"/>
      <c r="E91" s="103"/>
      <c r="F91" s="186"/>
      <c r="G91" s="6"/>
      <c r="H91" s="6"/>
    </row>
    <row r="92" spans="1:8" ht="15.75" customHeight="1" thickBot="1">
      <c r="A92" s="462" t="s">
        <v>4</v>
      </c>
      <c r="B92" s="463"/>
      <c r="C92" s="463"/>
      <c r="D92" s="464"/>
      <c r="E92" s="145"/>
      <c r="F92" s="179"/>
      <c r="G92" s="465">
        <f>G90+G79+G61</f>
        <v>0</v>
      </c>
      <c r="H92" s="466"/>
    </row>
    <row r="93" spans="1:8" ht="15.75" customHeight="1">
      <c r="A93" s="467" t="s">
        <v>793</v>
      </c>
      <c r="B93" s="468"/>
      <c r="C93" s="468"/>
      <c r="D93" s="469"/>
      <c r="E93" s="147"/>
      <c r="F93" s="187"/>
      <c r="G93" s="449">
        <f>G92*0.05</f>
        <v>0</v>
      </c>
      <c r="H93" s="450"/>
    </row>
    <row r="94" spans="1:8" ht="15.75" customHeight="1" thickBot="1">
      <c r="A94" s="451" t="s">
        <v>6</v>
      </c>
      <c r="B94" s="452"/>
      <c r="C94" s="453"/>
      <c r="D94" s="454"/>
      <c r="E94" s="182"/>
      <c r="F94" s="188"/>
      <c r="G94" s="455">
        <f>G92*0.09975</f>
        <v>0</v>
      </c>
      <c r="H94" s="456"/>
    </row>
    <row r="95" spans="1:8" ht="15.75" customHeight="1" thickBot="1">
      <c r="A95" s="443" t="s">
        <v>7</v>
      </c>
      <c r="B95" s="444"/>
      <c r="C95" s="444"/>
      <c r="D95" s="445"/>
      <c r="E95" s="144"/>
      <c r="F95" s="184"/>
      <c r="G95" s="460">
        <f>SUM(G92:H94)</f>
        <v>0</v>
      </c>
      <c r="H95" s="461"/>
    </row>
    <row r="96" spans="1:8" ht="15.75" customHeight="1">
      <c r="A96" s="6"/>
      <c r="B96" s="6"/>
      <c r="C96" s="6"/>
      <c r="D96" s="6"/>
      <c r="E96" s="103"/>
      <c r="F96" s="6"/>
      <c r="G96" s="6"/>
      <c r="H96" s="6"/>
    </row>
    <row r="97" spans="1:14" ht="15.75" customHeight="1">
      <c r="A97" s="6"/>
      <c r="B97" s="6"/>
      <c r="C97" s="6"/>
      <c r="D97" s="6"/>
      <c r="E97" s="103"/>
      <c r="F97" s="6"/>
      <c r="G97" s="6"/>
      <c r="H97" s="6"/>
    </row>
    <row r="98" spans="1:14" ht="15.75" customHeight="1">
      <c r="A98" s="292" t="s">
        <v>35</v>
      </c>
      <c r="B98" s="292"/>
      <c r="C98" s="292"/>
      <c r="D98" s="292"/>
      <c r="E98" s="292"/>
      <c r="F98" s="292"/>
      <c r="G98" s="292"/>
      <c r="H98" s="292"/>
    </row>
    <row r="99" spans="1:14" ht="15.75" customHeight="1">
      <c r="A99" s="518" t="s">
        <v>879</v>
      </c>
      <c r="B99" s="518"/>
      <c r="C99" s="518"/>
      <c r="D99" s="518"/>
      <c r="E99" s="518"/>
      <c r="F99" s="518"/>
      <c r="G99" s="518"/>
      <c r="H99" s="518"/>
    </row>
    <row r="100" spans="1:14" s="12" customFormat="1" ht="15.75" customHeight="1">
      <c r="A100" s="518"/>
      <c r="B100" s="518"/>
      <c r="C100" s="518"/>
      <c r="D100" s="518"/>
      <c r="E100" s="518"/>
      <c r="F100" s="518"/>
      <c r="G100" s="518"/>
      <c r="H100" s="518"/>
      <c r="J100" s="31"/>
      <c r="K100" s="31"/>
      <c r="L100" s="31"/>
      <c r="M100" s="31"/>
      <c r="N100" s="31"/>
    </row>
    <row r="101" spans="1:14" s="12" customFormat="1" ht="15.75" customHeight="1">
      <c r="A101" s="518"/>
      <c r="B101" s="518"/>
      <c r="C101" s="518"/>
      <c r="D101" s="518"/>
      <c r="E101" s="518"/>
      <c r="F101" s="518"/>
      <c r="G101" s="518"/>
      <c r="H101" s="518"/>
      <c r="J101" s="31"/>
      <c r="K101" s="31"/>
      <c r="L101" s="31"/>
      <c r="M101" s="31"/>
      <c r="N101" s="31"/>
    </row>
    <row r="102" spans="1:14" ht="15.75" customHeight="1">
      <c r="A102" s="226" t="s">
        <v>875</v>
      </c>
      <c r="B102" s="226"/>
      <c r="C102" s="226"/>
      <c r="D102" s="226"/>
      <c r="E102" s="226"/>
      <c r="F102" s="226"/>
      <c r="G102" s="226"/>
      <c r="H102" s="226"/>
      <c r="I102" s="4"/>
      <c r="J102" s="33"/>
      <c r="K102" s="33"/>
      <c r="L102" s="33"/>
      <c r="M102" s="33"/>
    </row>
    <row r="103" spans="1:14" ht="15.75" customHeight="1">
      <c r="A103" s="226"/>
      <c r="B103" s="226"/>
      <c r="C103" s="226"/>
      <c r="D103" s="226"/>
      <c r="E103" s="226"/>
      <c r="F103" s="226"/>
      <c r="G103" s="226"/>
      <c r="H103" s="226"/>
      <c r="I103" s="4"/>
      <c r="J103" s="33"/>
      <c r="K103" s="33"/>
      <c r="L103" s="33"/>
      <c r="M103" s="33"/>
    </row>
    <row r="104" spans="1:14" ht="15.75" customHeight="1">
      <c r="A104" s="226"/>
      <c r="B104" s="226"/>
      <c r="C104" s="226"/>
      <c r="D104" s="226"/>
      <c r="E104" s="226"/>
      <c r="F104" s="226"/>
      <c r="G104" s="226"/>
      <c r="H104" s="226"/>
      <c r="I104" s="4"/>
      <c r="J104" s="33"/>
      <c r="K104" s="33"/>
      <c r="L104" s="33"/>
      <c r="M104" s="33"/>
    </row>
    <row r="105" spans="1:14" ht="15.75" customHeight="1">
      <c r="A105" s="226"/>
      <c r="B105" s="226"/>
      <c r="C105" s="226"/>
      <c r="D105" s="226"/>
      <c r="E105" s="226"/>
      <c r="F105" s="226"/>
      <c r="G105" s="226"/>
      <c r="H105" s="226"/>
      <c r="I105" s="4"/>
      <c r="J105" s="33"/>
      <c r="K105" s="33"/>
      <c r="L105" s="33"/>
      <c r="M105" s="33"/>
    </row>
    <row r="106" spans="1:14" ht="78.75" customHeight="1">
      <c r="A106" s="227" t="s">
        <v>760</v>
      </c>
      <c r="B106" s="227"/>
      <c r="C106" s="227"/>
      <c r="D106" s="227"/>
      <c r="E106" s="227"/>
      <c r="F106" s="227"/>
      <c r="G106" s="227"/>
      <c r="H106" s="227"/>
      <c r="I106" s="4"/>
      <c r="J106" s="33"/>
      <c r="K106" s="33"/>
      <c r="L106" s="33"/>
      <c r="M106" s="33"/>
    </row>
  </sheetData>
  <sheetProtection password="CC65" sheet="1" objects="1" scenarios="1"/>
  <customSheetViews>
    <customSheetView guid="{66EEAE76-60C7-4ED6-A27D-287753698E8C}" showPageBreaks="1" topLeftCell="A43">
      <selection activeCell="F9" sqref="F9"/>
      <pageMargins left="0.7" right="0.7" top="0.75" bottom="0.75" header="0.3" footer="0.3"/>
    </customSheetView>
  </customSheetViews>
  <mergeCells count="157">
    <mergeCell ref="A99:H101"/>
    <mergeCell ref="A102:H105"/>
    <mergeCell ref="A106:H106"/>
    <mergeCell ref="E2:H3"/>
    <mergeCell ref="A98:H98"/>
    <mergeCell ref="A17:D17"/>
    <mergeCell ref="G17:H17"/>
    <mergeCell ref="A24:D24"/>
    <mergeCell ref="G24:H24"/>
    <mergeCell ref="A45:D45"/>
    <mergeCell ref="G45:H45"/>
    <mergeCell ref="A59:D59"/>
    <mergeCell ref="G59:H59"/>
    <mergeCell ref="A61:D61"/>
    <mergeCell ref="G61:H61"/>
    <mergeCell ref="A63:D63"/>
    <mergeCell ref="G63:H63"/>
    <mergeCell ref="A64:D64"/>
    <mergeCell ref="A73:D73"/>
    <mergeCell ref="G73:H73"/>
    <mergeCell ref="A74:D74"/>
    <mergeCell ref="G74:H74"/>
    <mergeCell ref="A75:D75"/>
    <mergeCell ref="G75:H75"/>
    <mergeCell ref="G64:H64"/>
    <mergeCell ref="A67:D67"/>
    <mergeCell ref="G67:H67"/>
    <mergeCell ref="A72:D72"/>
    <mergeCell ref="G72:H72"/>
    <mergeCell ref="A65:D65"/>
    <mergeCell ref="G65:H65"/>
    <mergeCell ref="A66:D66"/>
    <mergeCell ref="G66:H66"/>
    <mergeCell ref="A68:D68"/>
    <mergeCell ref="G68:H68"/>
    <mergeCell ref="A69:D69"/>
    <mergeCell ref="G69:H69"/>
    <mergeCell ref="A70:D70"/>
    <mergeCell ref="G70:H70"/>
    <mergeCell ref="A71:D71"/>
    <mergeCell ref="G82:H82"/>
    <mergeCell ref="A83:D83"/>
    <mergeCell ref="G83:H83"/>
    <mergeCell ref="A84:D84"/>
    <mergeCell ref="G84:H84"/>
    <mergeCell ref="A77:D77"/>
    <mergeCell ref="G77:H77"/>
    <mergeCell ref="A79:D79"/>
    <mergeCell ref="G79:H79"/>
    <mergeCell ref="A81:D81"/>
    <mergeCell ref="G81:H81"/>
    <mergeCell ref="A18:D18"/>
    <mergeCell ref="G18:H18"/>
    <mergeCell ref="A19:D19"/>
    <mergeCell ref="G19:H19"/>
    <mergeCell ref="A20:D20"/>
    <mergeCell ref="G20:H20"/>
    <mergeCell ref="A21:D21"/>
    <mergeCell ref="G21:H21"/>
    <mergeCell ref="A22:D22"/>
    <mergeCell ref="G22:H22"/>
    <mergeCell ref="A23:D23"/>
    <mergeCell ref="G23:H23"/>
    <mergeCell ref="A25:D25"/>
    <mergeCell ref="G25:H25"/>
    <mergeCell ref="A26:D26"/>
    <mergeCell ref="A89:D89"/>
    <mergeCell ref="G89:H89"/>
    <mergeCell ref="A90:D90"/>
    <mergeCell ref="G90:H90"/>
    <mergeCell ref="G26:H26"/>
    <mergeCell ref="A27:D27"/>
    <mergeCell ref="G27:H27"/>
    <mergeCell ref="A28:D28"/>
    <mergeCell ref="G28:H28"/>
    <mergeCell ref="A42:D42"/>
    <mergeCell ref="G42:H42"/>
    <mergeCell ref="A43:D43"/>
    <mergeCell ref="G43:H43"/>
    <mergeCell ref="A38:D38"/>
    <mergeCell ref="G38:H38"/>
    <mergeCell ref="A39:D39"/>
    <mergeCell ref="G39:H39"/>
    <mergeCell ref="A40:D40"/>
    <mergeCell ref="G40:H40"/>
    <mergeCell ref="G95:H95"/>
    <mergeCell ref="A92:D92"/>
    <mergeCell ref="G92:H92"/>
    <mergeCell ref="A93:D93"/>
    <mergeCell ref="A29:D29"/>
    <mergeCell ref="G29:H29"/>
    <mergeCell ref="A30:D30"/>
    <mergeCell ref="G30:H30"/>
    <mergeCell ref="A31:D31"/>
    <mergeCell ref="G31:H31"/>
    <mergeCell ref="A35:D35"/>
    <mergeCell ref="G35:H35"/>
    <mergeCell ref="A36:D36"/>
    <mergeCell ref="G36:H36"/>
    <mergeCell ref="A37:D37"/>
    <mergeCell ref="G37:H37"/>
    <mergeCell ref="A32:D32"/>
    <mergeCell ref="G32:H32"/>
    <mergeCell ref="A33:D33"/>
    <mergeCell ref="G33:H33"/>
    <mergeCell ref="A34:D34"/>
    <mergeCell ref="G34:H34"/>
    <mergeCell ref="A41:D41"/>
    <mergeCell ref="G41:H41"/>
    <mergeCell ref="A48:D48"/>
    <mergeCell ref="G48:H48"/>
    <mergeCell ref="A49:D49"/>
    <mergeCell ref="G49:H49"/>
    <mergeCell ref="A50:D50"/>
    <mergeCell ref="G50:H50"/>
    <mergeCell ref="A44:D44"/>
    <mergeCell ref="G44:H44"/>
    <mergeCell ref="A46:D46"/>
    <mergeCell ref="G46:H46"/>
    <mergeCell ref="A47:D47"/>
    <mergeCell ref="G47:H47"/>
    <mergeCell ref="A54:D54"/>
    <mergeCell ref="G54:H54"/>
    <mergeCell ref="A55:D55"/>
    <mergeCell ref="G55:H55"/>
    <mergeCell ref="A56:D56"/>
    <mergeCell ref="G56:H56"/>
    <mergeCell ref="A51:D51"/>
    <mergeCell ref="G51:H51"/>
    <mergeCell ref="A52:D52"/>
    <mergeCell ref="G52:H52"/>
    <mergeCell ref="A53:D53"/>
    <mergeCell ref="G53:H53"/>
    <mergeCell ref="A85:D85"/>
    <mergeCell ref="G85:H85"/>
    <mergeCell ref="A95:D95"/>
    <mergeCell ref="G71:H71"/>
    <mergeCell ref="A76:D76"/>
    <mergeCell ref="G76:H76"/>
    <mergeCell ref="A78:D78"/>
    <mergeCell ref="G78:H78"/>
    <mergeCell ref="A57:D57"/>
    <mergeCell ref="G57:H57"/>
    <mergeCell ref="A58:D58"/>
    <mergeCell ref="G58:H58"/>
    <mergeCell ref="A60:D60"/>
    <mergeCell ref="G60:H60"/>
    <mergeCell ref="G93:H93"/>
    <mergeCell ref="A94:D94"/>
    <mergeCell ref="G94:H94"/>
    <mergeCell ref="A86:D86"/>
    <mergeCell ref="G86:H86"/>
    <mergeCell ref="A87:D87"/>
    <mergeCell ref="G87:H87"/>
    <mergeCell ref="A88:D88"/>
    <mergeCell ref="G88:H88"/>
    <mergeCell ref="A82:D82"/>
  </mergeCells>
  <hyperlinks>
    <hyperlink ref="A15" r:id="rId1"/>
    <hyperlink ref="A14" r:id="rId2"/>
  </hyperlinks>
  <pageMargins left="0.7" right="0.7" top="0.75" bottom="0.75" header="0.3" footer="0.3"/>
  <pageSetup scale="83"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dimension ref="A1:N119"/>
  <sheetViews>
    <sheetView topLeftCell="A100" zoomScaleNormal="100" workbookViewId="0">
      <selection activeCell="A115" sqref="A115:H118"/>
    </sheetView>
  </sheetViews>
  <sheetFormatPr baseColWidth="10" defaultColWidth="13" defaultRowHeight="15.75" customHeight="1"/>
  <cols>
    <col min="1" max="3" width="13" style="2"/>
    <col min="4" max="4" width="20.1796875" style="2" customWidth="1"/>
    <col min="5" max="5" width="13" style="10"/>
    <col min="6" max="16384" width="13" style="2"/>
  </cols>
  <sheetData>
    <row r="1" spans="1:8" ht="15.75" customHeight="1">
      <c r="A1"/>
    </row>
    <row r="2" spans="1:8" ht="15.75" customHeight="1">
      <c r="E2" s="394" t="s">
        <v>23</v>
      </c>
      <c r="F2" s="394"/>
      <c r="G2" s="394"/>
      <c r="H2" s="394"/>
    </row>
    <row r="3" spans="1:8" ht="15.75" customHeight="1">
      <c r="A3" s="1"/>
      <c r="E3" s="394"/>
      <c r="F3" s="394"/>
      <c r="G3" s="394"/>
      <c r="H3" s="394"/>
    </row>
    <row r="4" spans="1:8" ht="15.75" customHeight="1">
      <c r="A4" s="1"/>
      <c r="E4" s="394"/>
      <c r="F4" s="394"/>
      <c r="G4" s="394"/>
      <c r="H4" s="394"/>
    </row>
    <row r="5" spans="1:8" ht="15.75" customHeight="1">
      <c r="A5" s="1"/>
      <c r="E5" s="394"/>
      <c r="F5" s="394"/>
      <c r="G5" s="394"/>
      <c r="H5" s="394"/>
    </row>
    <row r="6" spans="1:8" ht="15.75" customHeight="1">
      <c r="A6" s="1"/>
    </row>
    <row r="7" spans="1:8" ht="15.75" customHeight="1">
      <c r="A7" s="1"/>
    </row>
    <row r="8" spans="1:8" ht="15.75" customHeight="1">
      <c r="A8" s="1"/>
    </row>
    <row r="9" spans="1:8" ht="15.75" customHeight="1">
      <c r="A9" s="1"/>
    </row>
    <row r="10" spans="1:8" ht="15.75" customHeight="1">
      <c r="A10" s="1"/>
    </row>
    <row r="11" spans="1:8" ht="15.75" customHeight="1">
      <c r="A11" s="1"/>
    </row>
    <row r="12" spans="1:8" ht="15.75" customHeight="1">
      <c r="A12" s="7" t="s">
        <v>8</v>
      </c>
    </row>
    <row r="13" spans="1:8" ht="15.75" customHeight="1">
      <c r="A13" s="7" t="s">
        <v>2</v>
      </c>
    </row>
    <row r="14" spans="1:8" ht="15.75" customHeight="1">
      <c r="A14" s="8" t="s">
        <v>9</v>
      </c>
    </row>
    <row r="15" spans="1:8" ht="15.75" customHeight="1">
      <c r="A15" s="5" t="s">
        <v>30</v>
      </c>
    </row>
    <row r="16" spans="1:8" ht="15.75" customHeight="1" thickBot="1">
      <c r="A16" s="5"/>
    </row>
    <row r="17" spans="1:8" ht="15" thickBot="1">
      <c r="A17" s="443" t="s">
        <v>258</v>
      </c>
      <c r="B17" s="444"/>
      <c r="C17" s="444"/>
      <c r="D17" s="445"/>
      <c r="E17" s="144" t="s">
        <v>0</v>
      </c>
      <c r="F17" s="181" t="s">
        <v>1</v>
      </c>
      <c r="G17" s="474" t="s">
        <v>5</v>
      </c>
      <c r="H17" s="461"/>
    </row>
    <row r="18" spans="1:8" ht="14.5">
      <c r="A18" s="475" t="s">
        <v>862</v>
      </c>
      <c r="B18" s="475"/>
      <c r="C18" s="475"/>
      <c r="D18" s="476"/>
      <c r="E18" s="106">
        <v>0.08</v>
      </c>
      <c r="F18" s="183"/>
      <c r="G18" s="446">
        <f t="shared" ref="G18:G21" si="0">F18*E18</f>
        <v>0</v>
      </c>
      <c r="H18" s="446"/>
    </row>
    <row r="19" spans="1:8" ht="14.5">
      <c r="A19" s="475" t="s">
        <v>863</v>
      </c>
      <c r="B19" s="475"/>
      <c r="C19" s="475"/>
      <c r="D19" s="476"/>
      <c r="E19" s="106">
        <v>0.06</v>
      </c>
      <c r="F19" s="183"/>
      <c r="G19" s="446">
        <f t="shared" si="0"/>
        <v>0</v>
      </c>
      <c r="H19" s="446"/>
    </row>
    <row r="20" spans="1:8" ht="15.75" customHeight="1">
      <c r="A20" s="475" t="s">
        <v>864</v>
      </c>
      <c r="B20" s="475"/>
      <c r="C20" s="475"/>
      <c r="D20" s="476"/>
      <c r="E20" s="106">
        <v>0.06</v>
      </c>
      <c r="F20" s="183"/>
      <c r="G20" s="446">
        <f t="shared" si="0"/>
        <v>0</v>
      </c>
      <c r="H20" s="446"/>
    </row>
    <row r="21" spans="1:8" ht="15.75" customHeight="1">
      <c r="A21" s="475" t="s">
        <v>865</v>
      </c>
      <c r="B21" s="475"/>
      <c r="C21" s="475"/>
      <c r="D21" s="476"/>
      <c r="E21" s="106">
        <v>0.05</v>
      </c>
      <c r="F21" s="183"/>
      <c r="G21" s="446">
        <f t="shared" si="0"/>
        <v>0</v>
      </c>
      <c r="H21" s="446"/>
    </row>
    <row r="22" spans="1:8" ht="15.75" customHeight="1">
      <c r="A22" s="475" t="s">
        <v>729</v>
      </c>
      <c r="B22" s="475"/>
      <c r="C22" s="475"/>
      <c r="D22" s="476"/>
      <c r="E22" s="106">
        <v>18.989999999999998</v>
      </c>
      <c r="F22" s="183"/>
      <c r="G22" s="446">
        <f t="shared" ref="G22:G35" si="1">F22*E22</f>
        <v>0</v>
      </c>
      <c r="H22" s="446"/>
    </row>
    <row r="23" spans="1:8" ht="15.75" customHeight="1">
      <c r="A23" s="475" t="s">
        <v>730</v>
      </c>
      <c r="B23" s="475"/>
      <c r="C23" s="475"/>
      <c r="D23" s="476"/>
      <c r="E23" s="106">
        <v>18.989999999999998</v>
      </c>
      <c r="F23" s="183"/>
      <c r="G23" s="446">
        <f t="shared" si="1"/>
        <v>0</v>
      </c>
      <c r="H23" s="446"/>
    </row>
    <row r="24" spans="1:8" ht="15.75" customHeight="1">
      <c r="A24" s="475" t="s">
        <v>696</v>
      </c>
      <c r="B24" s="475"/>
      <c r="C24" s="475"/>
      <c r="D24" s="476"/>
      <c r="E24" s="106">
        <v>0.14000000000000001</v>
      </c>
      <c r="F24" s="183"/>
      <c r="G24" s="446">
        <f t="shared" si="1"/>
        <v>0</v>
      </c>
      <c r="H24" s="446"/>
    </row>
    <row r="25" spans="1:8" ht="15.75" customHeight="1">
      <c r="A25" s="475"/>
      <c r="B25" s="475"/>
      <c r="C25" s="475"/>
      <c r="D25" s="476"/>
      <c r="E25" s="106"/>
      <c r="F25" s="183"/>
      <c r="G25" s="446"/>
      <c r="H25" s="446"/>
    </row>
    <row r="26" spans="1:8" ht="15.75" customHeight="1">
      <c r="A26" s="475" t="s">
        <v>685</v>
      </c>
      <c r="B26" s="475"/>
      <c r="C26" s="475"/>
      <c r="D26" s="476"/>
      <c r="E26" s="106">
        <v>0.06</v>
      </c>
      <c r="F26" s="183"/>
      <c r="G26" s="446">
        <f t="shared" si="1"/>
        <v>0</v>
      </c>
      <c r="H26" s="446"/>
    </row>
    <row r="27" spans="1:8" ht="15.75" customHeight="1">
      <c r="A27" s="475"/>
      <c r="B27" s="475"/>
      <c r="C27" s="475"/>
      <c r="D27" s="476"/>
      <c r="E27" s="106"/>
      <c r="F27" s="183"/>
      <c r="G27" s="446"/>
      <c r="H27" s="446"/>
    </row>
    <row r="28" spans="1:8" ht="15.75" customHeight="1">
      <c r="A28" s="475" t="s">
        <v>690</v>
      </c>
      <c r="B28" s="475"/>
      <c r="C28" s="475"/>
      <c r="D28" s="476"/>
      <c r="E28" s="106">
        <v>0.03</v>
      </c>
      <c r="F28" s="183"/>
      <c r="G28" s="446">
        <f t="shared" si="1"/>
        <v>0</v>
      </c>
      <c r="H28" s="446"/>
    </row>
    <row r="29" spans="1:8" ht="15.75" customHeight="1">
      <c r="A29" s="475" t="s">
        <v>691</v>
      </c>
      <c r="B29" s="475"/>
      <c r="C29" s="475"/>
      <c r="D29" s="476"/>
      <c r="E29" s="106">
        <v>0.03</v>
      </c>
      <c r="F29" s="183"/>
      <c r="G29" s="446">
        <f t="shared" si="1"/>
        <v>0</v>
      </c>
      <c r="H29" s="446"/>
    </row>
    <row r="30" spans="1:8" ht="15.75" customHeight="1">
      <c r="A30" s="475"/>
      <c r="B30" s="475"/>
      <c r="C30" s="475"/>
      <c r="D30" s="476"/>
      <c r="E30" s="106"/>
      <c r="F30" s="183"/>
      <c r="G30" s="446"/>
      <c r="H30" s="446"/>
    </row>
    <row r="31" spans="1:8" ht="15.75" customHeight="1">
      <c r="A31" s="475" t="s">
        <v>687</v>
      </c>
      <c r="B31" s="475"/>
      <c r="C31" s="475"/>
      <c r="D31" s="476"/>
      <c r="E31" s="106">
        <v>19.95</v>
      </c>
      <c r="F31" s="183"/>
      <c r="G31" s="446">
        <f t="shared" si="1"/>
        <v>0</v>
      </c>
      <c r="H31" s="446"/>
    </row>
    <row r="32" spans="1:8" ht="15.75" customHeight="1">
      <c r="A32" s="475" t="s">
        <v>695</v>
      </c>
      <c r="B32" s="475"/>
      <c r="C32" s="475"/>
      <c r="D32" s="476"/>
      <c r="E32" s="106">
        <v>0.03</v>
      </c>
      <c r="F32" s="183"/>
      <c r="G32" s="446">
        <f t="shared" si="1"/>
        <v>0</v>
      </c>
      <c r="H32" s="446"/>
    </row>
    <row r="33" spans="1:8" ht="15.75" customHeight="1">
      <c r="A33" s="475" t="s">
        <v>693</v>
      </c>
      <c r="B33" s="475"/>
      <c r="C33" s="475"/>
      <c r="D33" s="476"/>
      <c r="E33" s="106">
        <v>0.06</v>
      </c>
      <c r="F33" s="183"/>
      <c r="G33" s="446">
        <f t="shared" si="1"/>
        <v>0</v>
      </c>
      <c r="H33" s="446"/>
    </row>
    <row r="34" spans="1:8" ht="15.75" customHeight="1">
      <c r="A34" s="475"/>
      <c r="B34" s="475"/>
      <c r="C34" s="475"/>
      <c r="D34" s="476"/>
      <c r="E34" s="106"/>
      <c r="F34" s="183"/>
      <c r="G34" s="446"/>
      <c r="H34" s="446"/>
    </row>
    <row r="35" spans="1:8" ht="15.75" customHeight="1">
      <c r="A35" s="475" t="s">
        <v>688</v>
      </c>
      <c r="B35" s="475"/>
      <c r="C35" s="475"/>
      <c r="D35" s="476"/>
      <c r="E35" s="106">
        <v>0.02</v>
      </c>
      <c r="F35" s="183"/>
      <c r="G35" s="446">
        <f t="shared" si="1"/>
        <v>0</v>
      </c>
      <c r="H35" s="446"/>
    </row>
    <row r="36" spans="1:8" ht="15.75" customHeight="1">
      <c r="A36" s="475"/>
      <c r="B36" s="475"/>
      <c r="C36" s="475"/>
      <c r="D36" s="476"/>
      <c r="E36" s="106"/>
      <c r="F36" s="183"/>
      <c r="G36" s="446"/>
      <c r="H36" s="446"/>
    </row>
    <row r="37" spans="1:8" ht="15.75" customHeight="1">
      <c r="A37" s="475" t="s">
        <v>692</v>
      </c>
      <c r="B37" s="475"/>
      <c r="C37" s="475"/>
      <c r="D37" s="476"/>
      <c r="E37" s="106"/>
      <c r="F37" s="183"/>
      <c r="G37" s="446"/>
      <c r="H37" s="446"/>
    </row>
    <row r="38" spans="1:8" ht="15.75" customHeight="1">
      <c r="A38" s="475" t="s">
        <v>727</v>
      </c>
      <c r="B38" s="475"/>
      <c r="C38" s="475"/>
      <c r="D38" s="476"/>
      <c r="E38" s="106"/>
      <c r="F38" s="183"/>
      <c r="G38" s="446"/>
      <c r="H38" s="446"/>
    </row>
    <row r="39" spans="1:8" ht="15.75" customHeight="1">
      <c r="A39" s="481" t="s">
        <v>731</v>
      </c>
      <c r="B39" s="481"/>
      <c r="C39" s="481"/>
      <c r="D39" s="482"/>
      <c r="E39" s="106"/>
      <c r="F39" s="183"/>
      <c r="G39" s="446"/>
      <c r="H39" s="446"/>
    </row>
    <row r="40" spans="1:8" ht="15.75" customHeight="1">
      <c r="A40" s="215" t="s">
        <v>872</v>
      </c>
      <c r="B40" s="189"/>
      <c r="C40" s="189"/>
      <c r="D40" s="190"/>
      <c r="E40" s="106"/>
      <c r="F40" s="183"/>
      <c r="G40" s="488"/>
      <c r="H40" s="489"/>
    </row>
    <row r="41" spans="1:8" ht="15.75" customHeight="1" thickBot="1">
      <c r="A41" s="475"/>
      <c r="B41" s="475"/>
      <c r="C41" s="475"/>
      <c r="D41" s="476"/>
      <c r="E41" s="106"/>
      <c r="F41" s="183"/>
      <c r="G41" s="446"/>
      <c r="H41" s="446"/>
    </row>
    <row r="42" spans="1:8" ht="15" thickBot="1">
      <c r="A42" s="462" t="s">
        <v>3</v>
      </c>
      <c r="B42" s="463"/>
      <c r="C42" s="463"/>
      <c r="D42" s="464"/>
      <c r="E42" s="145"/>
      <c r="F42" s="179"/>
      <c r="G42" s="465">
        <f>SUM(G18:H41)</f>
        <v>0</v>
      </c>
      <c r="H42" s="466"/>
    </row>
    <row r="43" spans="1:8" ht="15" thickBot="1">
      <c r="A43" s="40"/>
      <c r="B43" s="40"/>
      <c r="C43" s="40"/>
      <c r="D43" s="34"/>
      <c r="E43" s="141"/>
      <c r="F43" s="177"/>
      <c r="G43" s="41"/>
      <c r="H43" s="41"/>
    </row>
    <row r="44" spans="1:8" ht="16" thickBot="1">
      <c r="A44" s="471" t="s">
        <v>667</v>
      </c>
      <c r="B44" s="472"/>
      <c r="C44" s="472"/>
      <c r="D44" s="473"/>
      <c r="E44" s="144" t="s">
        <v>0</v>
      </c>
      <c r="F44" s="184" t="s">
        <v>1</v>
      </c>
      <c r="G44" s="474" t="s">
        <v>5</v>
      </c>
      <c r="H44" s="461"/>
    </row>
    <row r="45" spans="1:8" ht="15.75" customHeight="1">
      <c r="A45" s="475" t="s">
        <v>670</v>
      </c>
      <c r="B45" s="475"/>
      <c r="C45" s="475"/>
      <c r="D45" s="476"/>
      <c r="E45" s="106">
        <v>0.03</v>
      </c>
      <c r="F45" s="183"/>
      <c r="G45" s="446">
        <f>E45*F45</f>
        <v>0</v>
      </c>
      <c r="H45" s="446"/>
    </row>
    <row r="46" spans="1:8" ht="15.75" customHeight="1">
      <c r="A46" s="475" t="s">
        <v>671</v>
      </c>
      <c r="B46" s="475"/>
      <c r="C46" s="475"/>
      <c r="D46" s="476"/>
      <c r="E46" s="106">
        <v>0.05</v>
      </c>
      <c r="F46" s="183"/>
      <c r="G46" s="446">
        <f>E46*F46</f>
        <v>0</v>
      </c>
      <c r="H46" s="446"/>
    </row>
    <row r="47" spans="1:8" ht="15.75" customHeight="1">
      <c r="A47" s="475" t="s">
        <v>668</v>
      </c>
      <c r="B47" s="475"/>
      <c r="C47" s="475"/>
      <c r="D47" s="476"/>
      <c r="E47" s="106">
        <v>0.1</v>
      </c>
      <c r="F47" s="183"/>
      <c r="G47" s="446">
        <f>E47*F47</f>
        <v>0</v>
      </c>
      <c r="H47" s="446"/>
    </row>
    <row r="48" spans="1:8" ht="15.75" customHeight="1">
      <c r="A48" s="475" t="s">
        <v>669</v>
      </c>
      <c r="B48" s="475"/>
      <c r="C48" s="475"/>
      <c r="D48" s="476"/>
      <c r="E48" s="106">
        <v>0.1</v>
      </c>
      <c r="F48" s="183"/>
      <c r="G48" s="446">
        <f t="shared" ref="G48:G49" si="2">E48*F48</f>
        <v>0</v>
      </c>
      <c r="H48" s="446"/>
    </row>
    <row r="49" spans="1:8" ht="15.75" customHeight="1">
      <c r="A49" s="475" t="s">
        <v>686</v>
      </c>
      <c r="B49" s="475"/>
      <c r="C49" s="475"/>
      <c r="D49" s="476"/>
      <c r="E49" s="106">
        <v>7.0000000000000007E-2</v>
      </c>
      <c r="F49" s="183"/>
      <c r="G49" s="446">
        <f t="shared" si="2"/>
        <v>0</v>
      </c>
      <c r="H49" s="446"/>
    </row>
    <row r="50" spans="1:8" ht="15.75" customHeight="1">
      <c r="A50" s="475" t="s">
        <v>732</v>
      </c>
      <c r="B50" s="475"/>
      <c r="C50" s="475"/>
      <c r="D50" s="476"/>
      <c r="E50" s="106"/>
      <c r="F50" s="183"/>
      <c r="G50" s="446"/>
      <c r="H50" s="446"/>
    </row>
    <row r="51" spans="1:8" ht="15.75" customHeight="1" thickBot="1">
      <c r="A51" s="477"/>
      <c r="B51" s="294"/>
      <c r="C51" s="294"/>
      <c r="D51" s="300"/>
      <c r="E51" s="143"/>
      <c r="F51" s="191"/>
      <c r="G51" s="360"/>
      <c r="H51" s="478"/>
    </row>
    <row r="52" spans="1:8" ht="15.75" customHeight="1" thickBot="1">
      <c r="A52" s="462" t="s">
        <v>3</v>
      </c>
      <c r="B52" s="463"/>
      <c r="C52" s="463"/>
      <c r="D52" s="464"/>
      <c r="E52" s="145"/>
      <c r="F52" s="179"/>
      <c r="G52" s="465">
        <f>SUM(G45:H51)</f>
        <v>0</v>
      </c>
      <c r="H52" s="466"/>
    </row>
    <row r="53" spans="1:8" ht="15.75" customHeight="1" thickBot="1">
      <c r="A53" s="40"/>
      <c r="B53" s="40"/>
      <c r="C53" s="40"/>
      <c r="D53" s="34"/>
      <c r="E53" s="141"/>
      <c r="F53" s="177"/>
      <c r="G53" s="41"/>
      <c r="H53" s="41"/>
    </row>
    <row r="54" spans="1:8" ht="15.75" customHeight="1" thickBot="1">
      <c r="A54" s="471" t="s">
        <v>713</v>
      </c>
      <c r="B54" s="472"/>
      <c r="C54" s="472"/>
      <c r="D54" s="473"/>
      <c r="E54" s="144" t="s">
        <v>0</v>
      </c>
      <c r="F54" s="184" t="s">
        <v>1</v>
      </c>
      <c r="G54" s="474" t="s">
        <v>5</v>
      </c>
      <c r="H54" s="461"/>
    </row>
    <row r="55" spans="1:8" ht="15.75" customHeight="1">
      <c r="A55" s="475" t="s">
        <v>672</v>
      </c>
      <c r="B55" s="475"/>
      <c r="C55" s="475"/>
      <c r="D55" s="476"/>
      <c r="E55" s="106">
        <v>14.94</v>
      </c>
      <c r="F55" s="183"/>
      <c r="G55" s="446">
        <f>E55*F55</f>
        <v>0</v>
      </c>
      <c r="H55" s="446"/>
    </row>
    <row r="56" spans="1:8" ht="15.75" customHeight="1">
      <c r="A56" s="475" t="s">
        <v>709</v>
      </c>
      <c r="B56" s="475"/>
      <c r="C56" s="475"/>
      <c r="D56" s="476"/>
      <c r="E56" s="106">
        <v>28.95</v>
      </c>
      <c r="F56" s="183"/>
      <c r="G56" s="446">
        <f t="shared" ref="G56:G76" si="3">E56*F56</f>
        <v>0</v>
      </c>
      <c r="H56" s="446"/>
    </row>
    <row r="57" spans="1:8" ht="15.75" customHeight="1">
      <c r="A57" s="475" t="s">
        <v>677</v>
      </c>
      <c r="B57" s="475"/>
      <c r="C57" s="475"/>
      <c r="D57" s="476"/>
      <c r="E57" s="106">
        <v>29.95</v>
      </c>
      <c r="F57" s="183"/>
      <c r="G57" s="446">
        <f t="shared" si="3"/>
        <v>0</v>
      </c>
      <c r="H57" s="446"/>
    </row>
    <row r="58" spans="1:8" ht="15.75" customHeight="1">
      <c r="A58" s="475" t="s">
        <v>678</v>
      </c>
      <c r="B58" s="475"/>
      <c r="C58" s="475"/>
      <c r="D58" s="476"/>
      <c r="E58" s="106">
        <v>28.95</v>
      </c>
      <c r="F58" s="183"/>
      <c r="G58" s="446">
        <f t="shared" si="3"/>
        <v>0</v>
      </c>
      <c r="H58" s="446"/>
    </row>
    <row r="59" spans="1:8" ht="15.75" customHeight="1">
      <c r="A59" s="475" t="s">
        <v>712</v>
      </c>
      <c r="B59" s="475"/>
      <c r="C59" s="475"/>
      <c r="D59" s="476"/>
      <c r="E59" s="106">
        <v>13.95</v>
      </c>
      <c r="F59" s="183"/>
      <c r="G59" s="446">
        <f t="shared" si="3"/>
        <v>0</v>
      </c>
      <c r="H59" s="446"/>
    </row>
    <row r="60" spans="1:8" ht="15.75" customHeight="1">
      <c r="A60" s="475" t="s">
        <v>704</v>
      </c>
      <c r="B60" s="475"/>
      <c r="C60" s="475"/>
      <c r="D60" s="476"/>
      <c r="E60" s="106">
        <v>16.95</v>
      </c>
      <c r="F60" s="183"/>
      <c r="G60" s="446">
        <f t="shared" si="3"/>
        <v>0</v>
      </c>
      <c r="H60" s="446"/>
    </row>
    <row r="61" spans="1:8" ht="15.75" customHeight="1">
      <c r="A61" s="475" t="s">
        <v>710</v>
      </c>
      <c r="B61" s="475"/>
      <c r="C61" s="475"/>
      <c r="D61" s="476"/>
      <c r="E61" s="106">
        <v>17.95</v>
      </c>
      <c r="F61" s="183"/>
      <c r="G61" s="446">
        <f t="shared" si="3"/>
        <v>0</v>
      </c>
      <c r="H61" s="446"/>
    </row>
    <row r="62" spans="1:8" ht="15.75" customHeight="1">
      <c r="A62" s="475" t="s">
        <v>708</v>
      </c>
      <c r="B62" s="475"/>
      <c r="C62" s="475"/>
      <c r="D62" s="476"/>
      <c r="E62" s="106">
        <v>24.95</v>
      </c>
      <c r="F62" s="183"/>
      <c r="G62" s="446">
        <f t="shared" si="3"/>
        <v>0</v>
      </c>
      <c r="H62" s="446"/>
    </row>
    <row r="63" spans="1:8" ht="15.75" customHeight="1">
      <c r="A63" s="475" t="s">
        <v>702</v>
      </c>
      <c r="B63" s="475"/>
      <c r="C63" s="475"/>
      <c r="D63" s="476"/>
      <c r="E63" s="106">
        <v>10.95</v>
      </c>
      <c r="F63" s="183"/>
      <c r="G63" s="446">
        <f t="shared" si="3"/>
        <v>0</v>
      </c>
      <c r="H63" s="446"/>
    </row>
    <row r="64" spans="1:8" ht="15.75" customHeight="1">
      <c r="A64" s="475" t="s">
        <v>711</v>
      </c>
      <c r="B64" s="475"/>
      <c r="C64" s="475"/>
      <c r="D64" s="476"/>
      <c r="E64" s="106">
        <v>9.9499999999999993</v>
      </c>
      <c r="F64" s="183"/>
      <c r="G64" s="446">
        <f t="shared" si="3"/>
        <v>0</v>
      </c>
      <c r="H64" s="446"/>
    </row>
    <row r="65" spans="1:8" ht="15.75" customHeight="1">
      <c r="A65" s="475" t="s">
        <v>681</v>
      </c>
      <c r="B65" s="475"/>
      <c r="C65" s="475"/>
      <c r="D65" s="476"/>
      <c r="E65" s="106">
        <v>17.95</v>
      </c>
      <c r="F65" s="183"/>
      <c r="G65" s="446">
        <f t="shared" si="3"/>
        <v>0</v>
      </c>
      <c r="H65" s="446"/>
    </row>
    <row r="66" spans="1:8" ht="15.75" customHeight="1">
      <c r="A66" s="475" t="s">
        <v>682</v>
      </c>
      <c r="B66" s="475"/>
      <c r="C66" s="475"/>
      <c r="D66" s="476"/>
      <c r="E66" s="106">
        <v>35.950000000000003</v>
      </c>
      <c r="F66" s="183"/>
      <c r="G66" s="446">
        <f t="shared" si="3"/>
        <v>0</v>
      </c>
      <c r="H66" s="446"/>
    </row>
    <row r="67" spans="1:8" ht="15.75" customHeight="1">
      <c r="A67" s="475" t="s">
        <v>707</v>
      </c>
      <c r="B67" s="475"/>
      <c r="C67" s="475"/>
      <c r="D67" s="476"/>
      <c r="E67" s="106">
        <v>15.99</v>
      </c>
      <c r="F67" s="183"/>
      <c r="G67" s="446">
        <f t="shared" si="3"/>
        <v>0</v>
      </c>
      <c r="H67" s="446"/>
    </row>
    <row r="68" spans="1:8" ht="14.5">
      <c r="A68" s="475" t="s">
        <v>673</v>
      </c>
      <c r="B68" s="475"/>
      <c r="C68" s="475"/>
      <c r="D68" s="476"/>
      <c r="E68" s="106">
        <v>24.95</v>
      </c>
      <c r="F68" s="183"/>
      <c r="G68" s="446">
        <f t="shared" si="3"/>
        <v>0</v>
      </c>
      <c r="H68" s="446"/>
    </row>
    <row r="69" spans="1:8" ht="15.75" customHeight="1">
      <c r="A69" s="475" t="s">
        <v>674</v>
      </c>
      <c r="B69" s="475"/>
      <c r="C69" s="475"/>
      <c r="D69" s="476"/>
      <c r="E69" s="106">
        <v>24.95</v>
      </c>
      <c r="F69" s="183"/>
      <c r="G69" s="446">
        <f t="shared" si="3"/>
        <v>0</v>
      </c>
      <c r="H69" s="446"/>
    </row>
    <row r="70" spans="1:8" ht="15.75" customHeight="1">
      <c r="A70" s="475" t="s">
        <v>676</v>
      </c>
      <c r="B70" s="475"/>
      <c r="C70" s="475"/>
      <c r="D70" s="476"/>
      <c r="E70" s="106">
        <v>18.95</v>
      </c>
      <c r="F70" s="183"/>
      <c r="G70" s="446">
        <f t="shared" si="3"/>
        <v>0</v>
      </c>
      <c r="H70" s="446"/>
    </row>
    <row r="71" spans="1:8" ht="15.75" customHeight="1">
      <c r="A71" s="475" t="s">
        <v>679</v>
      </c>
      <c r="B71" s="475"/>
      <c r="C71" s="475"/>
      <c r="D71" s="476"/>
      <c r="E71" s="106">
        <v>14</v>
      </c>
      <c r="F71" s="183"/>
      <c r="G71" s="446">
        <f t="shared" si="3"/>
        <v>0</v>
      </c>
      <c r="H71" s="446"/>
    </row>
    <row r="72" spans="1:8" ht="15.75" customHeight="1">
      <c r="A72" s="475" t="s">
        <v>680</v>
      </c>
      <c r="B72" s="475"/>
      <c r="C72" s="475"/>
      <c r="D72" s="476"/>
      <c r="E72" s="106">
        <v>29.95</v>
      </c>
      <c r="F72" s="183"/>
      <c r="G72" s="446">
        <f t="shared" si="3"/>
        <v>0</v>
      </c>
      <c r="H72" s="446"/>
    </row>
    <row r="73" spans="1:8" ht="15.75" customHeight="1">
      <c r="A73" s="475" t="s">
        <v>683</v>
      </c>
      <c r="B73" s="475"/>
      <c r="C73" s="475"/>
      <c r="D73" s="476"/>
      <c r="E73" s="106">
        <v>17.95</v>
      </c>
      <c r="F73" s="183"/>
      <c r="G73" s="446">
        <f t="shared" si="3"/>
        <v>0</v>
      </c>
      <c r="H73" s="446"/>
    </row>
    <row r="74" spans="1:8" ht="15.75" customHeight="1">
      <c r="A74" s="475"/>
      <c r="B74" s="475"/>
      <c r="C74" s="475"/>
      <c r="D74" s="476"/>
      <c r="E74" s="106"/>
      <c r="F74" s="183"/>
      <c r="G74" s="446"/>
      <c r="H74" s="446"/>
    </row>
    <row r="75" spans="1:8" ht="15.75" customHeight="1">
      <c r="A75" s="475" t="s">
        <v>703</v>
      </c>
      <c r="B75" s="475"/>
      <c r="C75" s="475"/>
      <c r="D75" s="476"/>
      <c r="E75" s="106">
        <v>16.95</v>
      </c>
      <c r="F75" s="183"/>
      <c r="G75" s="446">
        <f t="shared" si="3"/>
        <v>0</v>
      </c>
      <c r="H75" s="446"/>
    </row>
    <row r="76" spans="1:8" ht="15.75" customHeight="1">
      <c r="A76" s="475" t="s">
        <v>675</v>
      </c>
      <c r="B76" s="475"/>
      <c r="C76" s="475"/>
      <c r="D76" s="476"/>
      <c r="E76" s="106">
        <v>18.95</v>
      </c>
      <c r="F76" s="183"/>
      <c r="G76" s="446">
        <f t="shared" si="3"/>
        <v>0</v>
      </c>
      <c r="H76" s="446"/>
    </row>
    <row r="77" spans="1:8" ht="15" thickBot="1">
      <c r="A77" s="475"/>
      <c r="B77" s="475"/>
      <c r="C77" s="475"/>
      <c r="D77" s="476"/>
      <c r="E77" s="106"/>
      <c r="F77" s="183"/>
      <c r="G77" s="446"/>
      <c r="H77" s="446"/>
    </row>
    <row r="78" spans="1:8" ht="15.75" customHeight="1" thickBot="1">
      <c r="A78" s="462" t="s">
        <v>3</v>
      </c>
      <c r="B78" s="463"/>
      <c r="C78" s="463"/>
      <c r="D78" s="464"/>
      <c r="E78" s="145"/>
      <c r="F78" s="179"/>
      <c r="G78" s="465">
        <f>SUM(G55:H77)</f>
        <v>0</v>
      </c>
      <c r="H78" s="466"/>
    </row>
    <row r="79" spans="1:8" ht="15.75" customHeight="1" thickBot="1">
      <c r="A79" s="40"/>
      <c r="B79" s="40"/>
      <c r="C79" s="40"/>
      <c r="D79" s="34"/>
      <c r="E79" s="141"/>
      <c r="F79" s="177"/>
      <c r="G79" s="41"/>
      <c r="H79" s="41"/>
    </row>
    <row r="80" spans="1:8" ht="15.75" customHeight="1" thickBot="1">
      <c r="A80" s="471" t="s">
        <v>183</v>
      </c>
      <c r="B80" s="486"/>
      <c r="C80" s="486"/>
      <c r="D80" s="487"/>
      <c r="E80" s="144" t="s">
        <v>0</v>
      </c>
      <c r="F80" s="184" t="s">
        <v>1</v>
      </c>
      <c r="G80" s="474" t="s">
        <v>5</v>
      </c>
      <c r="H80" s="461"/>
    </row>
    <row r="81" spans="1:9" ht="15.75" customHeight="1">
      <c r="A81" s="475" t="s">
        <v>728</v>
      </c>
      <c r="B81" s="475"/>
      <c r="C81" s="475"/>
      <c r="D81" s="476"/>
      <c r="E81" s="106">
        <v>49.95</v>
      </c>
      <c r="F81" s="183"/>
      <c r="G81" s="446">
        <f>E81*F81</f>
        <v>0</v>
      </c>
      <c r="H81" s="446"/>
    </row>
    <row r="82" spans="1:9" ht="15.75" customHeight="1" thickBot="1">
      <c r="A82" s="475"/>
      <c r="B82" s="475"/>
      <c r="C82" s="475"/>
      <c r="D82" s="476"/>
      <c r="E82" s="106"/>
      <c r="F82" s="183"/>
      <c r="G82" s="446"/>
      <c r="H82" s="446"/>
    </row>
    <row r="83" spans="1:9" ht="15.75" customHeight="1" thickBot="1">
      <c r="A83" s="462" t="s">
        <v>3</v>
      </c>
      <c r="B83" s="463"/>
      <c r="C83" s="463"/>
      <c r="D83" s="464"/>
      <c r="E83" s="145"/>
      <c r="F83" s="179"/>
      <c r="G83" s="465">
        <f>SUM(G81:H82)</f>
        <v>0</v>
      </c>
      <c r="H83" s="466"/>
    </row>
    <row r="84" spans="1:9" ht="15.75" customHeight="1" thickBot="1">
      <c r="A84" s="140"/>
      <c r="B84" s="40"/>
      <c r="C84" s="40"/>
      <c r="D84" s="34"/>
      <c r="E84" s="141"/>
      <c r="F84" s="177"/>
      <c r="G84" s="41"/>
      <c r="H84" s="41"/>
      <c r="I84" s="3"/>
    </row>
    <row r="85" spans="1:9" ht="15.75" customHeight="1" thickBot="1">
      <c r="A85" s="471" t="s">
        <v>689</v>
      </c>
      <c r="B85" s="472"/>
      <c r="C85" s="472"/>
      <c r="D85" s="473"/>
      <c r="E85" s="144" t="s">
        <v>0</v>
      </c>
      <c r="F85" s="184" t="s">
        <v>1</v>
      </c>
      <c r="G85" s="474" t="s">
        <v>5</v>
      </c>
      <c r="H85" s="461"/>
      <c r="I85" s="3"/>
    </row>
    <row r="86" spans="1:9" ht="15.75" customHeight="1">
      <c r="A86" s="475" t="s">
        <v>714</v>
      </c>
      <c r="B86" s="475"/>
      <c r="C86" s="475"/>
      <c r="D86" s="476"/>
      <c r="E86" s="106">
        <v>1.5</v>
      </c>
      <c r="F86" s="183"/>
      <c r="G86" s="446">
        <f>E86*F86</f>
        <v>0</v>
      </c>
      <c r="H86" s="446"/>
      <c r="I86" s="3"/>
    </row>
    <row r="87" spans="1:9" ht="15.75" customHeight="1">
      <c r="A87" s="475" t="s">
        <v>715</v>
      </c>
      <c r="B87" s="475"/>
      <c r="C87" s="475"/>
      <c r="D87" s="476"/>
      <c r="E87" s="106">
        <v>1.5</v>
      </c>
      <c r="F87" s="183"/>
      <c r="G87" s="446">
        <f t="shared" ref="G87:G100" si="4">E87*F87</f>
        <v>0</v>
      </c>
      <c r="H87" s="446"/>
      <c r="I87" s="3"/>
    </row>
    <row r="88" spans="1:9" ht="15.75" customHeight="1">
      <c r="A88" s="475" t="s">
        <v>716</v>
      </c>
      <c r="B88" s="475"/>
      <c r="C88" s="475"/>
      <c r="D88" s="476"/>
      <c r="E88" s="106">
        <v>1.75</v>
      </c>
      <c r="F88" s="183"/>
      <c r="G88" s="446">
        <f t="shared" si="4"/>
        <v>0</v>
      </c>
      <c r="H88" s="446"/>
      <c r="I88" s="3"/>
    </row>
    <row r="89" spans="1:9" ht="15.75" customHeight="1">
      <c r="A89" s="475" t="s">
        <v>717</v>
      </c>
      <c r="B89" s="475"/>
      <c r="C89" s="475"/>
      <c r="D89" s="476"/>
      <c r="E89" s="106">
        <v>2.75</v>
      </c>
      <c r="F89" s="183"/>
      <c r="G89" s="446">
        <f t="shared" si="4"/>
        <v>0</v>
      </c>
      <c r="H89" s="446"/>
      <c r="I89" s="3"/>
    </row>
    <row r="90" spans="1:9" ht="15.75" customHeight="1">
      <c r="A90" s="475" t="s">
        <v>718</v>
      </c>
      <c r="B90" s="475"/>
      <c r="C90" s="475"/>
      <c r="D90" s="476"/>
      <c r="E90" s="106">
        <v>3</v>
      </c>
      <c r="F90" s="183"/>
      <c r="G90" s="446">
        <f t="shared" si="4"/>
        <v>0</v>
      </c>
      <c r="H90" s="446"/>
      <c r="I90" s="3"/>
    </row>
    <row r="91" spans="1:9" ht="15.75" customHeight="1">
      <c r="A91" s="475"/>
      <c r="B91" s="475"/>
      <c r="C91" s="475"/>
      <c r="D91" s="476"/>
      <c r="E91" s="106"/>
      <c r="F91" s="183"/>
      <c r="G91" s="446"/>
      <c r="H91" s="446"/>
      <c r="I91" s="32"/>
    </row>
    <row r="92" spans="1:9" ht="15.75" customHeight="1">
      <c r="A92" s="475" t="s">
        <v>719</v>
      </c>
      <c r="B92" s="475"/>
      <c r="C92" s="475"/>
      <c r="D92" s="476"/>
      <c r="E92" s="106">
        <v>1.25</v>
      </c>
      <c r="F92" s="183"/>
      <c r="G92" s="446">
        <f t="shared" si="4"/>
        <v>0</v>
      </c>
      <c r="H92" s="446"/>
      <c r="I92" s="32"/>
    </row>
    <row r="93" spans="1:9" ht="15.75" customHeight="1">
      <c r="A93" s="475" t="s">
        <v>720</v>
      </c>
      <c r="B93" s="475"/>
      <c r="C93" s="475"/>
      <c r="D93" s="476"/>
      <c r="E93" s="106">
        <v>0.6</v>
      </c>
      <c r="F93" s="183"/>
      <c r="G93" s="446">
        <f t="shared" si="4"/>
        <v>0</v>
      </c>
      <c r="H93" s="446"/>
      <c r="I93" s="32"/>
    </row>
    <row r="94" spans="1:9" ht="15.75" customHeight="1">
      <c r="A94" s="475" t="s">
        <v>721</v>
      </c>
      <c r="B94" s="475"/>
      <c r="C94" s="475"/>
      <c r="D94" s="476"/>
      <c r="E94" s="106">
        <v>1.25</v>
      </c>
      <c r="F94" s="183"/>
      <c r="G94" s="446">
        <f t="shared" si="4"/>
        <v>0</v>
      </c>
      <c r="H94" s="446"/>
      <c r="I94" s="32"/>
    </row>
    <row r="95" spans="1:9" ht="15.75" customHeight="1">
      <c r="A95" s="475"/>
      <c r="B95" s="475"/>
      <c r="C95" s="475"/>
      <c r="D95" s="476"/>
      <c r="E95" s="106"/>
      <c r="F95" s="183"/>
      <c r="G95" s="446"/>
      <c r="H95" s="446"/>
      <c r="I95" s="32"/>
    </row>
    <row r="96" spans="1:9" ht="15.75" customHeight="1">
      <c r="A96" s="475" t="s">
        <v>722</v>
      </c>
      <c r="B96" s="475"/>
      <c r="C96" s="475"/>
      <c r="D96" s="476"/>
      <c r="E96" s="106">
        <v>1.75</v>
      </c>
      <c r="F96" s="183"/>
      <c r="G96" s="446">
        <f t="shared" si="4"/>
        <v>0</v>
      </c>
      <c r="H96" s="446"/>
      <c r="I96" s="32"/>
    </row>
    <row r="97" spans="1:9" ht="15.75" customHeight="1">
      <c r="A97" s="475" t="s">
        <v>723</v>
      </c>
      <c r="B97" s="475"/>
      <c r="C97" s="475"/>
      <c r="D97" s="476"/>
      <c r="E97" s="106">
        <v>2.25</v>
      </c>
      <c r="F97" s="183"/>
      <c r="G97" s="446">
        <f t="shared" si="4"/>
        <v>0</v>
      </c>
      <c r="H97" s="446"/>
      <c r="I97" s="32"/>
    </row>
    <row r="98" spans="1:9" ht="15.75" customHeight="1">
      <c r="A98" s="475"/>
      <c r="B98" s="475"/>
      <c r="C98" s="475"/>
      <c r="D98" s="476"/>
      <c r="E98" s="106"/>
      <c r="F98" s="183"/>
      <c r="G98" s="446"/>
      <c r="H98" s="446"/>
      <c r="I98" s="3"/>
    </row>
    <row r="99" spans="1:9" ht="15.75" customHeight="1">
      <c r="A99" s="475" t="s">
        <v>724</v>
      </c>
      <c r="B99" s="475"/>
      <c r="C99" s="475"/>
      <c r="D99" s="476"/>
      <c r="E99" s="106">
        <v>1.5</v>
      </c>
      <c r="F99" s="183"/>
      <c r="G99" s="446">
        <f t="shared" si="4"/>
        <v>0</v>
      </c>
      <c r="H99" s="446"/>
      <c r="I99" s="32"/>
    </row>
    <row r="100" spans="1:9" ht="15.75" customHeight="1">
      <c r="A100" s="475" t="s">
        <v>725</v>
      </c>
      <c r="B100" s="475"/>
      <c r="C100" s="475"/>
      <c r="D100" s="476"/>
      <c r="E100" s="106">
        <v>1</v>
      </c>
      <c r="F100" s="183"/>
      <c r="G100" s="446">
        <f t="shared" si="4"/>
        <v>0</v>
      </c>
      <c r="H100" s="446"/>
      <c r="I100" s="32"/>
    </row>
    <row r="101" spans="1:9" ht="15.75" customHeight="1">
      <c r="A101" s="475" t="s">
        <v>726</v>
      </c>
      <c r="B101" s="475"/>
      <c r="C101" s="475"/>
      <c r="D101" s="476"/>
      <c r="E101" s="106">
        <v>2</v>
      </c>
      <c r="F101" s="183"/>
      <c r="G101" s="446">
        <f>F101*E101</f>
        <v>0</v>
      </c>
      <c r="H101" s="446"/>
      <c r="I101" s="33"/>
    </row>
    <row r="102" spans="1:9" ht="15.75" customHeight="1" thickBot="1">
      <c r="A102" s="475"/>
      <c r="B102" s="475"/>
      <c r="C102" s="475"/>
      <c r="D102" s="476"/>
      <c r="E102" s="106"/>
      <c r="F102" s="183"/>
      <c r="G102" s="446"/>
      <c r="H102" s="446"/>
      <c r="I102" s="3"/>
    </row>
    <row r="103" spans="1:9" ht="15.75" customHeight="1" thickBot="1">
      <c r="A103" s="462" t="s">
        <v>3</v>
      </c>
      <c r="B103" s="463"/>
      <c r="C103" s="463"/>
      <c r="D103" s="464"/>
      <c r="E103" s="145"/>
      <c r="F103" s="179"/>
      <c r="G103" s="465">
        <f>SUM(G86:H101)</f>
        <v>0</v>
      </c>
      <c r="H103" s="466"/>
      <c r="I103" s="3"/>
    </row>
    <row r="104" spans="1:9" ht="15.75" customHeight="1" thickBot="1">
      <c r="A104" s="40"/>
      <c r="B104" s="40"/>
      <c r="C104" s="40"/>
      <c r="D104" s="34"/>
      <c r="E104" s="141"/>
      <c r="F104" s="177"/>
      <c r="G104" s="41"/>
      <c r="H104" s="41"/>
      <c r="I104" s="3"/>
    </row>
    <row r="105" spans="1:9" ht="15.75" customHeight="1" thickBot="1">
      <c r="A105" s="462" t="s">
        <v>4</v>
      </c>
      <c r="B105" s="463"/>
      <c r="C105" s="463"/>
      <c r="D105" s="464"/>
      <c r="E105" s="145"/>
      <c r="F105" s="179"/>
      <c r="G105" s="465">
        <f>G103+G83+G78+G52+G42</f>
        <v>0</v>
      </c>
      <c r="H105" s="466"/>
    </row>
    <row r="106" spans="1:9" ht="15.75" customHeight="1">
      <c r="A106" s="451" t="s">
        <v>793</v>
      </c>
      <c r="B106" s="452"/>
      <c r="C106" s="452"/>
      <c r="D106" s="483"/>
      <c r="E106" s="111"/>
      <c r="F106" s="192"/>
      <c r="G106" s="484">
        <f>G105*0.05</f>
        <v>0</v>
      </c>
      <c r="H106" s="485"/>
    </row>
    <row r="107" spans="1:9" ht="15.75" customHeight="1">
      <c r="A107" s="451" t="s">
        <v>6</v>
      </c>
      <c r="B107" s="452"/>
      <c r="C107" s="452"/>
      <c r="D107" s="483"/>
      <c r="E107" s="112"/>
      <c r="F107" s="193"/>
      <c r="G107" s="484">
        <f>G105*0.09975</f>
        <v>0</v>
      </c>
      <c r="H107" s="485"/>
    </row>
    <row r="108" spans="1:9" ht="15.75" customHeight="1" thickBot="1">
      <c r="A108" s="142" t="s">
        <v>7</v>
      </c>
      <c r="B108" s="150"/>
      <c r="C108" s="150"/>
      <c r="D108" s="150"/>
      <c r="E108" s="151"/>
      <c r="F108" s="194"/>
      <c r="G108" s="479">
        <f>SUM(G105:H107)</f>
        <v>0</v>
      </c>
      <c r="H108" s="480"/>
    </row>
    <row r="109" spans="1:9" ht="15.75" customHeight="1">
      <c r="A109" s="6"/>
      <c r="B109" s="6"/>
      <c r="C109" s="6"/>
      <c r="D109" s="6"/>
      <c r="E109" s="103"/>
      <c r="F109" s="6"/>
      <c r="G109" s="6"/>
      <c r="H109" s="6"/>
    </row>
    <row r="110" spans="1:9" ht="15.75" customHeight="1">
      <c r="A110" s="6"/>
      <c r="B110" s="6"/>
      <c r="C110" s="6"/>
      <c r="D110" s="6"/>
      <c r="E110" s="103"/>
      <c r="F110" s="6"/>
      <c r="G110" s="6"/>
      <c r="H110" s="6"/>
    </row>
    <row r="111" spans="1:9" ht="15.75" customHeight="1">
      <c r="A111" s="292" t="s">
        <v>35</v>
      </c>
      <c r="B111" s="292"/>
      <c r="C111" s="292"/>
      <c r="D111" s="292"/>
      <c r="E111" s="292"/>
      <c r="F111" s="292"/>
      <c r="G111" s="292"/>
      <c r="H111" s="292"/>
    </row>
    <row r="112" spans="1:9" ht="15.75" customHeight="1">
      <c r="A112" s="518" t="s">
        <v>879</v>
      </c>
      <c r="B112" s="518"/>
      <c r="C112" s="518"/>
      <c r="D112" s="518"/>
      <c r="E112" s="518"/>
      <c r="F112" s="518"/>
      <c r="G112" s="518"/>
      <c r="H112" s="518"/>
    </row>
    <row r="113" spans="1:14" s="12" customFormat="1" ht="15.75" customHeight="1">
      <c r="A113" s="518"/>
      <c r="B113" s="518"/>
      <c r="C113" s="518"/>
      <c r="D113" s="518"/>
      <c r="E113" s="518"/>
      <c r="F113" s="518"/>
      <c r="G113" s="518"/>
      <c r="H113" s="518"/>
      <c r="J113" s="31"/>
      <c r="K113" s="31"/>
      <c r="L113" s="31"/>
      <c r="M113" s="31"/>
      <c r="N113" s="31"/>
    </row>
    <row r="114" spans="1:14" s="12" customFormat="1" ht="15.75" customHeight="1">
      <c r="A114" s="518"/>
      <c r="B114" s="518"/>
      <c r="C114" s="518"/>
      <c r="D114" s="518"/>
      <c r="E114" s="518"/>
      <c r="F114" s="518"/>
      <c r="G114" s="518"/>
      <c r="H114" s="518"/>
      <c r="J114" s="31"/>
      <c r="K114" s="31"/>
      <c r="L114" s="31"/>
      <c r="M114" s="31"/>
      <c r="N114" s="31"/>
    </row>
    <row r="115" spans="1:14" ht="15.75" customHeight="1">
      <c r="A115" s="226" t="s">
        <v>875</v>
      </c>
      <c r="B115" s="226"/>
      <c r="C115" s="226"/>
      <c r="D115" s="226"/>
      <c r="E115" s="226"/>
      <c r="F115" s="226"/>
      <c r="G115" s="226"/>
      <c r="H115" s="226"/>
      <c r="I115" s="4"/>
      <c r="J115" s="33"/>
      <c r="K115" s="33"/>
      <c r="L115" s="33"/>
      <c r="M115" s="33"/>
    </row>
    <row r="116" spans="1:14" ht="15.75" customHeight="1">
      <c r="A116" s="226"/>
      <c r="B116" s="226"/>
      <c r="C116" s="226"/>
      <c r="D116" s="226"/>
      <c r="E116" s="226"/>
      <c r="F116" s="226"/>
      <c r="G116" s="226"/>
      <c r="H116" s="226"/>
      <c r="I116" s="4"/>
      <c r="J116" s="33"/>
      <c r="K116" s="33"/>
      <c r="L116" s="33"/>
      <c r="M116" s="33"/>
    </row>
    <row r="117" spans="1:14" ht="15.75" customHeight="1">
      <c r="A117" s="226"/>
      <c r="B117" s="226"/>
      <c r="C117" s="226"/>
      <c r="D117" s="226"/>
      <c r="E117" s="226"/>
      <c r="F117" s="226"/>
      <c r="G117" s="226"/>
      <c r="H117" s="226"/>
      <c r="I117" s="4"/>
      <c r="J117" s="33"/>
      <c r="K117" s="33"/>
      <c r="L117" s="33"/>
      <c r="M117" s="33"/>
    </row>
    <row r="118" spans="1:14" ht="15.75" customHeight="1">
      <c r="A118" s="226"/>
      <c r="B118" s="226"/>
      <c r="C118" s="226"/>
      <c r="D118" s="226"/>
      <c r="E118" s="226"/>
      <c r="F118" s="226"/>
      <c r="G118" s="226"/>
      <c r="H118" s="226"/>
      <c r="I118" s="4"/>
      <c r="J118" s="33"/>
      <c r="K118" s="33"/>
      <c r="L118" s="33"/>
      <c r="M118" s="33"/>
    </row>
    <row r="119" spans="1:14" ht="78.75" customHeight="1">
      <c r="A119" s="227" t="s">
        <v>760</v>
      </c>
      <c r="B119" s="227"/>
      <c r="C119" s="227"/>
      <c r="D119" s="227"/>
      <c r="E119" s="227"/>
      <c r="F119" s="227"/>
      <c r="G119" s="227"/>
      <c r="H119" s="227"/>
      <c r="I119" s="4"/>
      <c r="J119" s="33"/>
      <c r="K119" s="33"/>
      <c r="L119" s="33"/>
      <c r="M119" s="33"/>
    </row>
  </sheetData>
  <sheetProtection password="CC65" sheet="1" objects="1" scenarios="1"/>
  <customSheetViews>
    <customSheetView guid="{66EEAE76-60C7-4ED6-A27D-287753698E8C}" showPageBreaks="1" topLeftCell="A61">
      <pageMargins left="0.7" right="0.7" top="0.75" bottom="0.75" header="0.3" footer="0.3"/>
    </customSheetView>
  </customSheetViews>
  <mergeCells count="177">
    <mergeCell ref="A112:H114"/>
    <mergeCell ref="A115:H118"/>
    <mergeCell ref="A119:H119"/>
    <mergeCell ref="G40:H40"/>
    <mergeCell ref="E2:H5"/>
    <mergeCell ref="A111:H111"/>
    <mergeCell ref="A20:D20"/>
    <mergeCell ref="G20:H20"/>
    <mergeCell ref="A21:D21"/>
    <mergeCell ref="G21:H21"/>
    <mergeCell ref="A25:D25"/>
    <mergeCell ref="G25:H25"/>
    <mergeCell ref="A17:D17"/>
    <mergeCell ref="G17:H17"/>
    <mergeCell ref="A18:D18"/>
    <mergeCell ref="G18:H18"/>
    <mergeCell ref="A19:D19"/>
    <mergeCell ref="G19:H19"/>
    <mergeCell ref="A44:D44"/>
    <mergeCell ref="A52:D52"/>
    <mergeCell ref="G52:H52"/>
    <mergeCell ref="A26:D26"/>
    <mergeCell ref="G26:H26"/>
    <mergeCell ref="A41:D41"/>
    <mergeCell ref="A68:D68"/>
    <mergeCell ref="G68:H68"/>
    <mergeCell ref="A57:D57"/>
    <mergeCell ref="G57:H57"/>
    <mergeCell ref="A59:D59"/>
    <mergeCell ref="G41:H41"/>
    <mergeCell ref="A42:D42"/>
    <mergeCell ref="G42:H42"/>
    <mergeCell ref="G31:H31"/>
    <mergeCell ref="A32:D32"/>
    <mergeCell ref="G32:H32"/>
    <mergeCell ref="A33:D33"/>
    <mergeCell ref="G33:H33"/>
    <mergeCell ref="A34:D34"/>
    <mergeCell ref="G34:H34"/>
    <mergeCell ref="A35:D35"/>
    <mergeCell ref="G35:H35"/>
    <mergeCell ref="A36:D36"/>
    <mergeCell ref="G36:H36"/>
    <mergeCell ref="A37:D37"/>
    <mergeCell ref="G37:H37"/>
    <mergeCell ref="A38:D38"/>
    <mergeCell ref="G38:H38"/>
    <mergeCell ref="G81:H81"/>
    <mergeCell ref="A82:D82"/>
    <mergeCell ref="G82:H82"/>
    <mergeCell ref="A62:D62"/>
    <mergeCell ref="G62:H62"/>
    <mergeCell ref="G44:H44"/>
    <mergeCell ref="A45:D45"/>
    <mergeCell ref="G45:H45"/>
    <mergeCell ref="A46:D46"/>
    <mergeCell ref="G46:H46"/>
    <mergeCell ref="A69:D69"/>
    <mergeCell ref="G69:H69"/>
    <mergeCell ref="A75:D75"/>
    <mergeCell ref="G75:H75"/>
    <mergeCell ref="A70:D70"/>
    <mergeCell ref="G70:H70"/>
    <mergeCell ref="A71:D71"/>
    <mergeCell ref="G71:H71"/>
    <mergeCell ref="A72:D72"/>
    <mergeCell ref="G72:H72"/>
    <mergeCell ref="A73:D73"/>
    <mergeCell ref="G73:H73"/>
    <mergeCell ref="A74:D74"/>
    <mergeCell ref="G74:H74"/>
    <mergeCell ref="A101:D101"/>
    <mergeCell ref="G101:H101"/>
    <mergeCell ref="A103:D103"/>
    <mergeCell ref="G103:H103"/>
    <mergeCell ref="A105:D105"/>
    <mergeCell ref="G105:H105"/>
    <mergeCell ref="A106:D106"/>
    <mergeCell ref="G106:H106"/>
    <mergeCell ref="A107:D107"/>
    <mergeCell ref="G107:H107"/>
    <mergeCell ref="A102:D102"/>
    <mergeCell ref="G102:H102"/>
    <mergeCell ref="A22:D22"/>
    <mergeCell ref="G22:H22"/>
    <mergeCell ref="A23:D23"/>
    <mergeCell ref="G23:H23"/>
    <mergeCell ref="A24:D24"/>
    <mergeCell ref="G24:H24"/>
    <mergeCell ref="A27:D27"/>
    <mergeCell ref="G27:H27"/>
    <mergeCell ref="A28:D28"/>
    <mergeCell ref="G28:H28"/>
    <mergeCell ref="A29:D29"/>
    <mergeCell ref="G29:H29"/>
    <mergeCell ref="A30:D30"/>
    <mergeCell ref="G30:H30"/>
    <mergeCell ref="A31:D31"/>
    <mergeCell ref="G108:H108"/>
    <mergeCell ref="A98:D98"/>
    <mergeCell ref="G98:H98"/>
    <mergeCell ref="A63:D63"/>
    <mergeCell ref="G63:H63"/>
    <mergeCell ref="A64:D64"/>
    <mergeCell ref="G64:H64"/>
    <mergeCell ref="A39:D39"/>
    <mergeCell ref="G39:H39"/>
    <mergeCell ref="A49:D49"/>
    <mergeCell ref="G49:H49"/>
    <mergeCell ref="A56:D56"/>
    <mergeCell ref="G56:H56"/>
    <mergeCell ref="A54:D54"/>
    <mergeCell ref="G54:H54"/>
    <mergeCell ref="A55:D55"/>
    <mergeCell ref="G55:H55"/>
    <mergeCell ref="A47:D47"/>
    <mergeCell ref="G47:H47"/>
    <mergeCell ref="A48:D48"/>
    <mergeCell ref="G48:H48"/>
    <mergeCell ref="A50:D50"/>
    <mergeCell ref="G50:H50"/>
    <mergeCell ref="A51:D51"/>
    <mergeCell ref="G51:H51"/>
    <mergeCell ref="A58:D58"/>
    <mergeCell ref="G58:H58"/>
    <mergeCell ref="A91:D91"/>
    <mergeCell ref="G91:H91"/>
    <mergeCell ref="G59:H59"/>
    <mergeCell ref="A60:D60"/>
    <mergeCell ref="G60:H60"/>
    <mergeCell ref="A61:D61"/>
    <mergeCell ref="G61:H61"/>
    <mergeCell ref="A83:D83"/>
    <mergeCell ref="G83:H83"/>
    <mergeCell ref="A76:D76"/>
    <mergeCell ref="G76:H76"/>
    <mergeCell ref="A77:D77"/>
    <mergeCell ref="G77:H77"/>
    <mergeCell ref="A78:D78"/>
    <mergeCell ref="G78:H78"/>
    <mergeCell ref="A80:D80"/>
    <mergeCell ref="A92:D92"/>
    <mergeCell ref="G92:H92"/>
    <mergeCell ref="A93:D93"/>
    <mergeCell ref="G93:H93"/>
    <mergeCell ref="A65:D65"/>
    <mergeCell ref="G65:H65"/>
    <mergeCell ref="A66:D66"/>
    <mergeCell ref="G66:H66"/>
    <mergeCell ref="A67:D67"/>
    <mergeCell ref="G67:H67"/>
    <mergeCell ref="A85:D85"/>
    <mergeCell ref="G85:H85"/>
    <mergeCell ref="A86:D86"/>
    <mergeCell ref="G86:H86"/>
    <mergeCell ref="A87:D87"/>
    <mergeCell ref="G87:H87"/>
    <mergeCell ref="A88:D88"/>
    <mergeCell ref="G88:H88"/>
    <mergeCell ref="A89:D89"/>
    <mergeCell ref="G89:H89"/>
    <mergeCell ref="A90:D90"/>
    <mergeCell ref="G90:H90"/>
    <mergeCell ref="G80:H80"/>
    <mergeCell ref="A81:D81"/>
    <mergeCell ref="A97:D97"/>
    <mergeCell ref="G97:H97"/>
    <mergeCell ref="A99:D99"/>
    <mergeCell ref="G99:H99"/>
    <mergeCell ref="A100:D100"/>
    <mergeCell ref="G100:H100"/>
    <mergeCell ref="A94:D94"/>
    <mergeCell ref="G94:H94"/>
    <mergeCell ref="A95:D95"/>
    <mergeCell ref="G95:H95"/>
    <mergeCell ref="A96:D96"/>
    <mergeCell ref="G96:H96"/>
  </mergeCells>
  <hyperlinks>
    <hyperlink ref="A15" r:id="rId1"/>
    <hyperlink ref="A14" r:id="rId2"/>
  </hyperlinks>
  <pageMargins left="0.7" right="0.7" top="0.75" bottom="0.75" header="0.3" footer="0.3"/>
  <pageSetup scale="83" orientation="portrait" horizontalDpi="300" verticalDpi="300" r:id="rId3"/>
  <drawing r:id="rId4"/>
</worksheet>
</file>

<file path=xl/worksheets/sheet7.xml><?xml version="1.0" encoding="utf-8"?>
<worksheet xmlns="http://schemas.openxmlformats.org/spreadsheetml/2006/main" xmlns:r="http://schemas.openxmlformats.org/officeDocument/2006/relationships">
  <dimension ref="A1:N90"/>
  <sheetViews>
    <sheetView topLeftCell="A73" zoomScaleNormal="100" workbookViewId="0">
      <selection activeCell="A86" sqref="A86:H89"/>
    </sheetView>
  </sheetViews>
  <sheetFormatPr baseColWidth="10" defaultColWidth="13" defaultRowHeight="15.75" customHeight="1"/>
  <cols>
    <col min="1" max="3" width="13" style="2"/>
    <col min="4" max="4" width="20.1796875" style="2" customWidth="1"/>
    <col min="5" max="5" width="13" style="10"/>
    <col min="6" max="16384" width="13" style="2"/>
  </cols>
  <sheetData>
    <row r="1" spans="1:8" ht="15.75" customHeight="1">
      <c r="A1"/>
    </row>
    <row r="2" spans="1:8" ht="15.75" customHeight="1">
      <c r="E2" s="238" t="s">
        <v>24</v>
      </c>
      <c r="F2" s="238"/>
      <c r="G2" s="238"/>
      <c r="H2" s="238"/>
    </row>
    <row r="3" spans="1:8" ht="15.75" customHeight="1">
      <c r="A3" s="1"/>
      <c r="E3" s="238"/>
      <c r="F3" s="238"/>
      <c r="G3" s="238"/>
      <c r="H3" s="238"/>
    </row>
    <row r="4" spans="1:8" ht="15.75" customHeight="1">
      <c r="A4" s="1"/>
    </row>
    <row r="5" spans="1:8" ht="15.75" customHeight="1">
      <c r="A5" s="1"/>
    </row>
    <row r="6" spans="1:8" ht="15.75" customHeight="1">
      <c r="A6" s="1"/>
    </row>
    <row r="7" spans="1:8" ht="15.75" customHeight="1">
      <c r="A7" s="1"/>
    </row>
    <row r="8" spans="1:8" ht="15.75" customHeight="1">
      <c r="A8" s="1"/>
    </row>
    <row r="9" spans="1:8" ht="15.75" customHeight="1">
      <c r="A9" s="1"/>
    </row>
    <row r="10" spans="1:8" ht="15.75" customHeight="1">
      <c r="A10" s="1"/>
    </row>
    <row r="11" spans="1:8" ht="15.75" customHeight="1">
      <c r="A11" s="1"/>
    </row>
    <row r="12" spans="1:8" ht="15.75" customHeight="1">
      <c r="A12" s="7" t="s">
        <v>8</v>
      </c>
    </row>
    <row r="13" spans="1:8" ht="15.75" customHeight="1">
      <c r="A13" s="7" t="s">
        <v>2</v>
      </c>
    </row>
    <row r="14" spans="1:8" ht="15.75" customHeight="1">
      <c r="A14" s="8" t="s">
        <v>9</v>
      </c>
    </row>
    <row r="15" spans="1:8" ht="15.75" customHeight="1">
      <c r="A15" s="5" t="s">
        <v>30</v>
      </c>
    </row>
    <row r="16" spans="1:8" ht="15.75" customHeight="1" thickBot="1">
      <c r="A16" s="5"/>
    </row>
    <row r="17" spans="1:8" ht="14.5">
      <c r="A17" s="501" t="s">
        <v>734</v>
      </c>
      <c r="B17" s="502"/>
      <c r="C17" s="502"/>
      <c r="D17" s="503"/>
      <c r="E17" s="195" t="s">
        <v>0</v>
      </c>
      <c r="F17" s="196" t="s">
        <v>1</v>
      </c>
      <c r="G17" s="504" t="s">
        <v>5</v>
      </c>
      <c r="H17" s="505"/>
    </row>
    <row r="18" spans="1:8" ht="14.5">
      <c r="A18" s="496" t="s">
        <v>602</v>
      </c>
      <c r="B18" s="506"/>
      <c r="C18" s="506"/>
      <c r="D18" s="507"/>
      <c r="E18" s="104"/>
      <c r="F18" s="105"/>
      <c r="G18" s="498"/>
      <c r="H18" s="498"/>
    </row>
    <row r="19" spans="1:8" ht="14.5">
      <c r="A19" s="494" t="s">
        <v>603</v>
      </c>
      <c r="B19" s="494"/>
      <c r="C19" s="494"/>
      <c r="D19" s="495"/>
      <c r="E19" s="60">
        <v>12</v>
      </c>
      <c r="F19" s="197"/>
      <c r="G19" s="448">
        <f t="shared" ref="G19" si="0">F19*E19</f>
        <v>0</v>
      </c>
      <c r="H19" s="448"/>
    </row>
    <row r="20" spans="1:8" ht="15.75" customHeight="1">
      <c r="A20" s="494" t="s">
        <v>604</v>
      </c>
      <c r="B20" s="494"/>
      <c r="C20" s="494"/>
      <c r="D20" s="495"/>
      <c r="E20" s="60">
        <v>15.95</v>
      </c>
      <c r="F20" s="197"/>
      <c r="G20" s="448">
        <f t="shared" ref="G20:G55" si="1">F20*E20</f>
        <v>0</v>
      </c>
      <c r="H20" s="448"/>
    </row>
    <row r="21" spans="1:8" ht="15.75" customHeight="1">
      <c r="A21" s="494" t="s">
        <v>605</v>
      </c>
      <c r="B21" s="494"/>
      <c r="C21" s="494"/>
      <c r="D21" s="495"/>
      <c r="E21" s="60">
        <v>16.96</v>
      </c>
      <c r="F21" s="197"/>
      <c r="G21" s="448">
        <f t="shared" si="1"/>
        <v>0</v>
      </c>
      <c r="H21" s="448"/>
    </row>
    <row r="22" spans="1:8" ht="15.75" customHeight="1">
      <c r="A22" s="494" t="s">
        <v>606</v>
      </c>
      <c r="B22" s="494"/>
      <c r="C22" s="494"/>
      <c r="D22" s="495"/>
      <c r="E22" s="60">
        <v>17.95</v>
      </c>
      <c r="F22" s="197"/>
      <c r="G22" s="448">
        <f t="shared" si="1"/>
        <v>0</v>
      </c>
      <c r="H22" s="448"/>
    </row>
    <row r="23" spans="1:8" ht="15.75" customHeight="1">
      <c r="A23" s="494" t="s">
        <v>607</v>
      </c>
      <c r="B23" s="494"/>
      <c r="C23" s="494"/>
      <c r="D23" s="495"/>
      <c r="E23" s="60">
        <v>29.95</v>
      </c>
      <c r="F23" s="197"/>
      <c r="G23" s="448">
        <f t="shared" si="1"/>
        <v>0</v>
      </c>
      <c r="H23" s="448"/>
    </row>
    <row r="24" spans="1:8" ht="15.75" customHeight="1">
      <c r="A24" s="494" t="s">
        <v>609</v>
      </c>
      <c r="B24" s="494"/>
      <c r="C24" s="494"/>
      <c r="D24" s="495"/>
      <c r="E24" s="60">
        <v>21.95</v>
      </c>
      <c r="F24" s="197"/>
      <c r="G24" s="448">
        <f t="shared" si="1"/>
        <v>0</v>
      </c>
      <c r="H24" s="448"/>
    </row>
    <row r="25" spans="1:8" ht="15.75" customHeight="1">
      <c r="A25" s="494"/>
      <c r="B25" s="494"/>
      <c r="C25" s="494"/>
      <c r="D25" s="495"/>
      <c r="E25" s="60"/>
      <c r="F25" s="197"/>
      <c r="G25" s="448"/>
      <c r="H25" s="448"/>
    </row>
    <row r="26" spans="1:8" ht="15.75" customHeight="1">
      <c r="A26" s="494" t="s">
        <v>608</v>
      </c>
      <c r="B26" s="494"/>
      <c r="C26" s="494"/>
      <c r="D26" s="495"/>
      <c r="E26" s="60">
        <v>17.95</v>
      </c>
      <c r="F26" s="197"/>
      <c r="G26" s="448">
        <f t="shared" si="1"/>
        <v>0</v>
      </c>
      <c r="H26" s="448"/>
    </row>
    <row r="27" spans="1:8" ht="15.75" customHeight="1">
      <c r="A27" s="494"/>
      <c r="B27" s="494"/>
      <c r="C27" s="494"/>
      <c r="D27" s="495"/>
      <c r="E27" s="60"/>
      <c r="F27" s="197"/>
      <c r="G27" s="448"/>
      <c r="H27" s="448"/>
    </row>
    <row r="28" spans="1:8" ht="15.75" customHeight="1">
      <c r="A28" s="496" t="s">
        <v>610</v>
      </c>
      <c r="B28" s="496"/>
      <c r="C28" s="496"/>
      <c r="D28" s="497"/>
      <c r="E28" s="104"/>
      <c r="F28" s="198"/>
      <c r="G28" s="498"/>
      <c r="H28" s="498"/>
    </row>
    <row r="29" spans="1:8" ht="15.75" customHeight="1">
      <c r="A29" s="494" t="s">
        <v>631</v>
      </c>
      <c r="B29" s="494"/>
      <c r="C29" s="494"/>
      <c r="D29" s="495"/>
      <c r="E29" s="60">
        <v>13.95</v>
      </c>
      <c r="F29" s="197"/>
      <c r="G29" s="448">
        <f t="shared" si="1"/>
        <v>0</v>
      </c>
      <c r="H29" s="448"/>
    </row>
    <row r="30" spans="1:8" ht="15.75" customHeight="1">
      <c r="A30" s="494" t="s">
        <v>611</v>
      </c>
      <c r="B30" s="494"/>
      <c r="C30" s="494"/>
      <c r="D30" s="495"/>
      <c r="E30" s="60">
        <v>14.95</v>
      </c>
      <c r="F30" s="197"/>
      <c r="G30" s="448">
        <f t="shared" si="1"/>
        <v>0</v>
      </c>
      <c r="H30" s="448"/>
    </row>
    <row r="31" spans="1:8" ht="15.75" customHeight="1">
      <c r="A31" s="494" t="s">
        <v>633</v>
      </c>
      <c r="B31" s="494"/>
      <c r="C31" s="494"/>
      <c r="D31" s="495"/>
      <c r="E31" s="60">
        <v>12.95</v>
      </c>
      <c r="F31" s="197"/>
      <c r="G31" s="448">
        <f t="shared" si="1"/>
        <v>0</v>
      </c>
      <c r="H31" s="448"/>
    </row>
    <row r="32" spans="1:8" ht="15.75" customHeight="1">
      <c r="A32" s="494" t="s">
        <v>634</v>
      </c>
      <c r="B32" s="494"/>
      <c r="C32" s="494"/>
      <c r="D32" s="495"/>
      <c r="E32" s="60">
        <v>12.95</v>
      </c>
      <c r="F32" s="197"/>
      <c r="G32" s="448">
        <f t="shared" si="1"/>
        <v>0</v>
      </c>
      <c r="H32" s="448"/>
    </row>
    <row r="33" spans="1:8" ht="15.75" customHeight="1">
      <c r="A33" s="494"/>
      <c r="B33" s="494"/>
      <c r="C33" s="494"/>
      <c r="D33" s="495"/>
      <c r="E33" s="60"/>
      <c r="F33" s="197"/>
      <c r="G33" s="448"/>
      <c r="H33" s="448"/>
    </row>
    <row r="34" spans="1:8" ht="15.75" customHeight="1">
      <c r="A34" s="494" t="s">
        <v>626</v>
      </c>
      <c r="B34" s="494"/>
      <c r="C34" s="494"/>
      <c r="D34" s="495"/>
      <c r="E34" s="60">
        <v>8.9499999999999993</v>
      </c>
      <c r="F34" s="197"/>
      <c r="G34" s="448">
        <f t="shared" si="1"/>
        <v>0</v>
      </c>
      <c r="H34" s="448"/>
    </row>
    <row r="35" spans="1:8" ht="15.75" customHeight="1">
      <c r="A35" s="494" t="s">
        <v>627</v>
      </c>
      <c r="B35" s="494"/>
      <c r="C35" s="494"/>
      <c r="D35" s="495"/>
      <c r="E35" s="60">
        <v>10.95</v>
      </c>
      <c r="F35" s="197"/>
      <c r="G35" s="448">
        <f t="shared" si="1"/>
        <v>0</v>
      </c>
      <c r="H35" s="448"/>
    </row>
    <row r="36" spans="1:8" ht="15.75" customHeight="1">
      <c r="A36" s="494" t="s">
        <v>628</v>
      </c>
      <c r="B36" s="494"/>
      <c r="C36" s="494"/>
      <c r="D36" s="495"/>
      <c r="E36" s="60">
        <v>10.95</v>
      </c>
      <c r="F36" s="197"/>
      <c r="G36" s="448">
        <f t="shared" si="1"/>
        <v>0</v>
      </c>
      <c r="H36" s="448"/>
    </row>
    <row r="37" spans="1:8" ht="15.75" customHeight="1">
      <c r="A37" s="494" t="s">
        <v>629</v>
      </c>
      <c r="B37" s="494"/>
      <c r="C37" s="494"/>
      <c r="D37" s="495"/>
      <c r="E37" s="60">
        <v>15.95</v>
      </c>
      <c r="F37" s="197"/>
      <c r="G37" s="448">
        <f t="shared" si="1"/>
        <v>0</v>
      </c>
      <c r="H37" s="448"/>
    </row>
    <row r="38" spans="1:8" ht="15.75" customHeight="1">
      <c r="A38" s="494" t="s">
        <v>630</v>
      </c>
      <c r="B38" s="494"/>
      <c r="C38" s="494"/>
      <c r="D38" s="495"/>
      <c r="E38" s="60">
        <v>28.95</v>
      </c>
      <c r="F38" s="197"/>
      <c r="G38" s="448">
        <f t="shared" si="1"/>
        <v>0</v>
      </c>
      <c r="H38" s="448"/>
    </row>
    <row r="39" spans="1:8" ht="15.75" customHeight="1">
      <c r="A39" s="494" t="s">
        <v>632</v>
      </c>
      <c r="B39" s="494"/>
      <c r="C39" s="494"/>
      <c r="D39" s="495"/>
      <c r="E39" s="60">
        <v>27.95</v>
      </c>
      <c r="F39" s="197"/>
      <c r="G39" s="448">
        <f t="shared" si="1"/>
        <v>0</v>
      </c>
      <c r="H39" s="448"/>
    </row>
    <row r="40" spans="1:8" ht="15.75" customHeight="1">
      <c r="A40" s="494"/>
      <c r="B40" s="494"/>
      <c r="C40" s="494"/>
      <c r="D40" s="495"/>
      <c r="E40" s="60"/>
      <c r="F40" s="197"/>
      <c r="G40" s="448"/>
      <c r="H40" s="448"/>
    </row>
    <row r="41" spans="1:8" ht="15.75" customHeight="1">
      <c r="A41" s="496" t="s">
        <v>866</v>
      </c>
      <c r="B41" s="496"/>
      <c r="C41" s="496"/>
      <c r="D41" s="497"/>
      <c r="E41" s="104"/>
      <c r="F41" s="198"/>
      <c r="G41" s="498"/>
      <c r="H41" s="498"/>
    </row>
    <row r="42" spans="1:8" ht="15.75" customHeight="1">
      <c r="A42" s="494" t="s">
        <v>612</v>
      </c>
      <c r="B42" s="494"/>
      <c r="C42" s="494"/>
      <c r="D42" s="495"/>
      <c r="E42" s="60">
        <v>2.95</v>
      </c>
      <c r="F42" s="197"/>
      <c r="G42" s="448">
        <f t="shared" si="1"/>
        <v>0</v>
      </c>
      <c r="H42" s="448"/>
    </row>
    <row r="43" spans="1:8" ht="15.75" customHeight="1">
      <c r="A43" s="494" t="s">
        <v>613</v>
      </c>
      <c r="B43" s="494"/>
      <c r="C43" s="494"/>
      <c r="D43" s="495"/>
      <c r="E43" s="60">
        <v>2.95</v>
      </c>
      <c r="F43" s="197"/>
      <c r="G43" s="448">
        <f t="shared" si="1"/>
        <v>0</v>
      </c>
      <c r="H43" s="448"/>
    </row>
    <row r="44" spans="1:8" ht="15.75" customHeight="1">
      <c r="A44" s="494" t="s">
        <v>614</v>
      </c>
      <c r="B44" s="494"/>
      <c r="C44" s="494"/>
      <c r="D44" s="495"/>
      <c r="E44" s="60">
        <v>1.95</v>
      </c>
      <c r="F44" s="197"/>
      <c r="G44" s="448">
        <f t="shared" si="1"/>
        <v>0</v>
      </c>
      <c r="H44" s="448"/>
    </row>
    <row r="45" spans="1:8" ht="15.75" customHeight="1">
      <c r="A45" s="494" t="s">
        <v>615</v>
      </c>
      <c r="B45" s="494"/>
      <c r="C45" s="494"/>
      <c r="D45" s="495"/>
      <c r="E45" s="60">
        <v>1.95</v>
      </c>
      <c r="F45" s="197"/>
      <c r="G45" s="448">
        <f t="shared" si="1"/>
        <v>0</v>
      </c>
      <c r="H45" s="448"/>
    </row>
    <row r="46" spans="1:8" ht="15.75" customHeight="1">
      <c r="A46" s="494" t="s">
        <v>616</v>
      </c>
      <c r="B46" s="494"/>
      <c r="C46" s="494"/>
      <c r="D46" s="495"/>
      <c r="E46" s="60">
        <v>2.95</v>
      </c>
      <c r="F46" s="197"/>
      <c r="G46" s="448">
        <f t="shared" si="1"/>
        <v>0</v>
      </c>
      <c r="H46" s="448"/>
    </row>
    <row r="47" spans="1:8" ht="15.75" customHeight="1">
      <c r="A47" s="494" t="s">
        <v>617</v>
      </c>
      <c r="B47" s="494"/>
      <c r="C47" s="494"/>
      <c r="D47" s="495"/>
      <c r="E47" s="60">
        <v>1.95</v>
      </c>
      <c r="F47" s="197"/>
      <c r="G47" s="448">
        <f t="shared" si="1"/>
        <v>0</v>
      </c>
      <c r="H47" s="448"/>
    </row>
    <row r="48" spans="1:8" ht="15.75" customHeight="1">
      <c r="A48" s="494" t="s">
        <v>618</v>
      </c>
      <c r="B48" s="494"/>
      <c r="C48" s="494"/>
      <c r="D48" s="495"/>
      <c r="E48" s="60">
        <v>5.95</v>
      </c>
      <c r="F48" s="197"/>
      <c r="G48" s="448">
        <f t="shared" si="1"/>
        <v>0</v>
      </c>
      <c r="H48" s="448"/>
    </row>
    <row r="49" spans="1:8" ht="15.75" customHeight="1">
      <c r="A49" s="494" t="s">
        <v>619</v>
      </c>
      <c r="B49" s="494"/>
      <c r="C49" s="494"/>
      <c r="D49" s="495"/>
      <c r="E49" s="60">
        <v>13.99</v>
      </c>
      <c r="F49" s="197"/>
      <c r="G49" s="448">
        <f t="shared" si="1"/>
        <v>0</v>
      </c>
      <c r="H49" s="448"/>
    </row>
    <row r="50" spans="1:8" ht="15.75" customHeight="1">
      <c r="A50" s="494" t="s">
        <v>620</v>
      </c>
      <c r="B50" s="494"/>
      <c r="C50" s="494"/>
      <c r="D50" s="495"/>
      <c r="E50" s="60">
        <v>15.95</v>
      </c>
      <c r="F50" s="197"/>
      <c r="G50" s="448">
        <f t="shared" si="1"/>
        <v>0</v>
      </c>
      <c r="H50" s="448"/>
    </row>
    <row r="51" spans="1:8" ht="15.75" customHeight="1">
      <c r="A51" s="494"/>
      <c r="B51" s="494"/>
      <c r="C51" s="494"/>
      <c r="D51" s="495"/>
      <c r="E51" s="60"/>
      <c r="F51" s="197"/>
      <c r="G51" s="448"/>
      <c r="H51" s="448"/>
    </row>
    <row r="52" spans="1:8" ht="15.75" customHeight="1">
      <c r="A52" s="494" t="s">
        <v>624</v>
      </c>
      <c r="B52" s="494"/>
      <c r="C52" s="494"/>
      <c r="D52" s="495"/>
      <c r="E52" s="60">
        <v>5.95</v>
      </c>
      <c r="F52" s="197"/>
      <c r="G52" s="448">
        <f t="shared" si="1"/>
        <v>0</v>
      </c>
      <c r="H52" s="448"/>
    </row>
    <row r="53" spans="1:8" ht="33.75" customHeight="1">
      <c r="A53" s="490" t="s">
        <v>625</v>
      </c>
      <c r="B53" s="491"/>
      <c r="C53" s="491"/>
      <c r="D53" s="492"/>
      <c r="E53" s="107">
        <v>12.95</v>
      </c>
      <c r="F53" s="199"/>
      <c r="G53" s="493">
        <f t="shared" si="1"/>
        <v>0</v>
      </c>
      <c r="H53" s="493"/>
    </row>
    <row r="54" spans="1:8" ht="15.75" customHeight="1">
      <c r="A54" s="494"/>
      <c r="B54" s="494"/>
      <c r="C54" s="494"/>
      <c r="D54" s="495"/>
      <c r="E54" s="60"/>
      <c r="F54" s="197"/>
      <c r="G54" s="448"/>
      <c r="H54" s="448"/>
    </row>
    <row r="55" spans="1:8" ht="15.75" customHeight="1">
      <c r="A55" s="494" t="s">
        <v>623</v>
      </c>
      <c r="B55" s="494"/>
      <c r="C55" s="494"/>
      <c r="D55" s="495"/>
      <c r="E55" s="60">
        <v>4.5</v>
      </c>
      <c r="F55" s="197"/>
      <c r="G55" s="448">
        <f t="shared" si="1"/>
        <v>0</v>
      </c>
      <c r="H55" s="448"/>
    </row>
    <row r="56" spans="1:8" ht="15.75" customHeight="1" thickBot="1">
      <c r="A56" s="494"/>
      <c r="B56" s="494"/>
      <c r="C56" s="494"/>
      <c r="D56" s="495"/>
      <c r="E56" s="60"/>
      <c r="F56" s="197"/>
      <c r="G56" s="448"/>
      <c r="H56" s="448"/>
    </row>
    <row r="57" spans="1:8" ht="15" thickBot="1">
      <c r="A57" s="462" t="s">
        <v>3</v>
      </c>
      <c r="B57" s="463"/>
      <c r="C57" s="463"/>
      <c r="D57" s="464"/>
      <c r="E57" s="145"/>
      <c r="F57" s="179"/>
      <c r="G57" s="465">
        <f>SUM(G18:H56)</f>
        <v>0</v>
      </c>
      <c r="H57" s="466"/>
    </row>
    <row r="58" spans="1:8" ht="15" thickBot="1">
      <c r="A58" s="40"/>
      <c r="B58" s="40"/>
      <c r="C58" s="40"/>
      <c r="D58" s="34"/>
      <c r="E58" s="141"/>
      <c r="F58" s="177"/>
      <c r="G58" s="41"/>
      <c r="H58" s="41"/>
    </row>
    <row r="59" spans="1:8" ht="16" thickBot="1">
      <c r="A59" s="471" t="s">
        <v>655</v>
      </c>
      <c r="B59" s="486"/>
      <c r="C59" s="486"/>
      <c r="D59" s="487"/>
      <c r="E59" s="144" t="s">
        <v>0</v>
      </c>
      <c r="F59" s="200" t="s">
        <v>1</v>
      </c>
      <c r="G59" s="474" t="s">
        <v>5</v>
      </c>
      <c r="H59" s="461"/>
    </row>
    <row r="60" spans="1:8" ht="15.75" customHeight="1">
      <c r="A60" s="475" t="s">
        <v>656</v>
      </c>
      <c r="B60" s="475"/>
      <c r="C60" s="475"/>
      <c r="D60" s="476"/>
      <c r="E60" s="106">
        <v>21.95</v>
      </c>
      <c r="F60" s="183"/>
      <c r="G60" s="446">
        <f>E60*F60</f>
        <v>0</v>
      </c>
      <c r="H60" s="446"/>
    </row>
    <row r="61" spans="1:8" ht="15.75" customHeight="1">
      <c r="A61" s="499" t="s">
        <v>694</v>
      </c>
      <c r="B61" s="499"/>
      <c r="C61" s="499"/>
      <c r="D61" s="500"/>
      <c r="E61" s="59">
        <v>0.03</v>
      </c>
      <c r="F61" s="175"/>
      <c r="G61" s="448">
        <f t="shared" ref="G61:G71" si="2">E61*F61</f>
        <v>0</v>
      </c>
      <c r="H61" s="448"/>
    </row>
    <row r="62" spans="1:8" ht="15.75" customHeight="1">
      <c r="A62" s="499" t="s">
        <v>659</v>
      </c>
      <c r="B62" s="499"/>
      <c r="C62" s="499"/>
      <c r="D62" s="500"/>
      <c r="E62" s="59">
        <v>21.95</v>
      </c>
      <c r="F62" s="175"/>
      <c r="G62" s="448">
        <f t="shared" si="2"/>
        <v>0</v>
      </c>
      <c r="H62" s="448"/>
    </row>
    <row r="63" spans="1:8" ht="15.75" customHeight="1">
      <c r="A63" s="499" t="s">
        <v>660</v>
      </c>
      <c r="B63" s="499"/>
      <c r="C63" s="499"/>
      <c r="D63" s="500"/>
      <c r="E63" s="59">
        <v>12.95</v>
      </c>
      <c r="F63" s="175"/>
      <c r="G63" s="448">
        <f t="shared" si="2"/>
        <v>0</v>
      </c>
      <c r="H63" s="448"/>
    </row>
    <row r="64" spans="1:8" ht="15.75" customHeight="1">
      <c r="A64" s="499" t="s">
        <v>665</v>
      </c>
      <c r="B64" s="499"/>
      <c r="C64" s="499"/>
      <c r="D64" s="500"/>
      <c r="E64" s="59">
        <v>10.95</v>
      </c>
      <c r="F64" s="175"/>
      <c r="G64" s="448">
        <f t="shared" si="2"/>
        <v>0</v>
      </c>
      <c r="H64" s="448"/>
    </row>
    <row r="65" spans="1:8" ht="15.75" customHeight="1">
      <c r="A65" s="499" t="s">
        <v>662</v>
      </c>
      <c r="B65" s="499"/>
      <c r="C65" s="499"/>
      <c r="D65" s="500"/>
      <c r="E65" s="59">
        <v>28.95</v>
      </c>
      <c r="F65" s="175"/>
      <c r="G65" s="448">
        <f t="shared" si="2"/>
        <v>0</v>
      </c>
      <c r="H65" s="448"/>
    </row>
    <row r="66" spans="1:8" ht="15.75" customHeight="1">
      <c r="A66" s="499" t="s">
        <v>661</v>
      </c>
      <c r="B66" s="499"/>
      <c r="C66" s="499"/>
      <c r="D66" s="500"/>
      <c r="E66" s="59">
        <v>8.99</v>
      </c>
      <c r="F66" s="175"/>
      <c r="G66" s="448">
        <f t="shared" si="2"/>
        <v>0</v>
      </c>
      <c r="H66" s="448"/>
    </row>
    <row r="67" spans="1:8" ht="15.75" customHeight="1">
      <c r="A67" s="499" t="s">
        <v>657</v>
      </c>
      <c r="B67" s="499"/>
      <c r="C67" s="499"/>
      <c r="D67" s="500"/>
      <c r="E67" s="59">
        <v>9.9499999999999993</v>
      </c>
      <c r="F67" s="175"/>
      <c r="G67" s="448">
        <f t="shared" si="2"/>
        <v>0</v>
      </c>
      <c r="H67" s="448"/>
    </row>
    <row r="68" spans="1:8" ht="15.75" customHeight="1">
      <c r="A68" s="499" t="s">
        <v>658</v>
      </c>
      <c r="B68" s="499"/>
      <c r="C68" s="499"/>
      <c r="D68" s="500"/>
      <c r="E68" s="59">
        <v>21.95</v>
      </c>
      <c r="F68" s="175"/>
      <c r="G68" s="448">
        <f t="shared" si="2"/>
        <v>0</v>
      </c>
      <c r="H68" s="448"/>
    </row>
    <row r="69" spans="1:8" ht="15.75" customHeight="1">
      <c r="A69" s="499"/>
      <c r="B69" s="499"/>
      <c r="C69" s="499"/>
      <c r="D69" s="500"/>
      <c r="E69" s="59"/>
      <c r="F69" s="175"/>
      <c r="G69" s="448"/>
      <c r="H69" s="448"/>
    </row>
    <row r="70" spans="1:8" ht="15.75" customHeight="1">
      <c r="A70" s="499" t="s">
        <v>663</v>
      </c>
      <c r="B70" s="499"/>
      <c r="C70" s="499"/>
      <c r="D70" s="500"/>
      <c r="E70" s="59">
        <v>19.95</v>
      </c>
      <c r="F70" s="175"/>
      <c r="G70" s="448">
        <f t="shared" si="2"/>
        <v>0</v>
      </c>
      <c r="H70" s="448"/>
    </row>
    <row r="71" spans="1:8" ht="15.75" customHeight="1">
      <c r="A71" s="499" t="s">
        <v>664</v>
      </c>
      <c r="B71" s="499"/>
      <c r="C71" s="499"/>
      <c r="D71" s="500"/>
      <c r="E71" s="59">
        <v>4.95</v>
      </c>
      <c r="F71" s="175"/>
      <c r="G71" s="448">
        <f t="shared" si="2"/>
        <v>0</v>
      </c>
      <c r="H71" s="448"/>
    </row>
    <row r="72" spans="1:8" ht="15.75" customHeight="1" thickBot="1">
      <c r="A72" s="499"/>
      <c r="B72" s="499"/>
      <c r="C72" s="499"/>
      <c r="D72" s="500"/>
      <c r="E72" s="59"/>
      <c r="F72" s="175"/>
      <c r="G72" s="448"/>
      <c r="H72" s="448"/>
    </row>
    <row r="73" spans="1:8" ht="15.75" customHeight="1" thickBot="1">
      <c r="A73" s="462" t="s">
        <v>3</v>
      </c>
      <c r="B73" s="463"/>
      <c r="C73" s="463"/>
      <c r="D73" s="464"/>
      <c r="E73" s="145"/>
      <c r="F73" s="179"/>
      <c r="G73" s="465">
        <f>SUM(G60:H72)</f>
        <v>0</v>
      </c>
      <c r="H73" s="466"/>
    </row>
    <row r="74" spans="1:8" ht="15.75" customHeight="1">
      <c r="A74" s="40"/>
      <c r="B74" s="40"/>
      <c r="C74" s="40"/>
      <c r="D74" s="34"/>
      <c r="E74" s="141"/>
      <c r="F74" s="177"/>
      <c r="G74" s="41"/>
      <c r="H74" s="41"/>
    </row>
    <row r="75" spans="1:8" ht="15.75" customHeight="1" thickBot="1">
      <c r="A75" s="6"/>
      <c r="B75" s="6"/>
      <c r="C75" s="6"/>
      <c r="D75" s="6"/>
      <c r="E75" s="103"/>
      <c r="F75" s="186"/>
      <c r="G75" s="6"/>
      <c r="H75" s="6"/>
    </row>
    <row r="76" spans="1:8" ht="15.75" customHeight="1" thickBot="1">
      <c r="A76" s="462" t="s">
        <v>4</v>
      </c>
      <c r="B76" s="463"/>
      <c r="C76" s="463"/>
      <c r="D76" s="464"/>
      <c r="E76" s="145"/>
      <c r="F76" s="179"/>
      <c r="G76" s="465">
        <f>G73+G57</f>
        <v>0</v>
      </c>
      <c r="H76" s="466"/>
    </row>
    <row r="77" spans="1:8" ht="15.75" customHeight="1">
      <c r="A77" s="451" t="s">
        <v>793</v>
      </c>
      <c r="B77" s="452"/>
      <c r="C77" s="452"/>
      <c r="D77" s="483"/>
      <c r="E77" s="111"/>
      <c r="F77" s="192"/>
      <c r="G77" s="484">
        <f>G76*0.05</f>
        <v>0</v>
      </c>
      <c r="H77" s="485"/>
    </row>
    <row r="78" spans="1:8" ht="15.75" customHeight="1">
      <c r="A78" s="451" t="s">
        <v>6</v>
      </c>
      <c r="B78" s="452"/>
      <c r="C78" s="452"/>
      <c r="D78" s="483"/>
      <c r="E78" s="112"/>
      <c r="F78" s="149"/>
      <c r="G78" s="484">
        <f>G76*0.09975</f>
        <v>0</v>
      </c>
      <c r="H78" s="485"/>
    </row>
    <row r="79" spans="1:8" ht="15.75" customHeight="1" thickBot="1">
      <c r="A79" s="142" t="s">
        <v>7</v>
      </c>
      <c r="B79" s="150"/>
      <c r="C79" s="150"/>
      <c r="D79" s="150"/>
      <c r="E79" s="151"/>
      <c r="F79" s="150"/>
      <c r="G79" s="479">
        <f>SUM(G76:H78)</f>
        <v>0</v>
      </c>
      <c r="H79" s="480"/>
    </row>
    <row r="80" spans="1:8" ht="15.75" customHeight="1">
      <c r="A80" s="6"/>
      <c r="B80" s="6"/>
      <c r="C80" s="6"/>
      <c r="D80" s="6"/>
      <c r="E80" s="103"/>
      <c r="F80" s="6"/>
      <c r="G80" s="6"/>
      <c r="H80" s="6"/>
    </row>
    <row r="81" spans="1:14" ht="15.75" customHeight="1">
      <c r="A81" s="6"/>
      <c r="B81" s="6"/>
      <c r="C81" s="6"/>
      <c r="D81" s="6"/>
      <c r="E81" s="103"/>
      <c r="F81" s="6"/>
      <c r="G81" s="6"/>
      <c r="H81" s="6"/>
    </row>
    <row r="82" spans="1:14" ht="15.75" customHeight="1">
      <c r="A82" s="292" t="s">
        <v>35</v>
      </c>
      <c r="B82" s="292"/>
      <c r="C82" s="292"/>
      <c r="D82" s="292"/>
      <c r="E82" s="292"/>
      <c r="F82" s="292"/>
      <c r="G82" s="292"/>
      <c r="H82" s="292"/>
    </row>
    <row r="83" spans="1:14" ht="15.75" customHeight="1">
      <c r="A83" s="518" t="s">
        <v>879</v>
      </c>
      <c r="B83" s="518"/>
      <c r="C83" s="518"/>
      <c r="D83" s="518"/>
      <c r="E83" s="518"/>
      <c r="F83" s="518"/>
      <c r="G83" s="518"/>
      <c r="H83" s="518"/>
    </row>
    <row r="84" spans="1:14" s="12" customFormat="1" ht="15.75" customHeight="1">
      <c r="A84" s="518"/>
      <c r="B84" s="518"/>
      <c r="C84" s="518"/>
      <c r="D84" s="518"/>
      <c r="E84" s="518"/>
      <c r="F84" s="518"/>
      <c r="G84" s="518"/>
      <c r="H84" s="518"/>
      <c r="J84" s="31"/>
      <c r="K84" s="31"/>
      <c r="L84" s="31"/>
      <c r="M84" s="31"/>
      <c r="N84" s="31"/>
    </row>
    <row r="85" spans="1:14" s="12" customFormat="1" ht="15.75" customHeight="1">
      <c r="A85" s="518"/>
      <c r="B85" s="518"/>
      <c r="C85" s="518"/>
      <c r="D85" s="518"/>
      <c r="E85" s="518"/>
      <c r="F85" s="518"/>
      <c r="G85" s="518"/>
      <c r="H85" s="518"/>
      <c r="J85" s="31"/>
      <c r="K85" s="31"/>
      <c r="L85" s="31"/>
      <c r="M85" s="31"/>
      <c r="N85" s="31"/>
    </row>
    <row r="86" spans="1:14" ht="15.75" customHeight="1">
      <c r="A86" s="226" t="s">
        <v>875</v>
      </c>
      <c r="B86" s="226"/>
      <c r="C86" s="226"/>
      <c r="D86" s="226"/>
      <c r="E86" s="226"/>
      <c r="F86" s="226"/>
      <c r="G86" s="226"/>
      <c r="H86" s="226"/>
      <c r="I86" s="4"/>
      <c r="J86" s="33"/>
      <c r="K86" s="33"/>
      <c r="L86" s="33"/>
      <c r="M86" s="33"/>
    </row>
    <row r="87" spans="1:14" ht="15.75" customHeight="1">
      <c r="A87" s="226"/>
      <c r="B87" s="226"/>
      <c r="C87" s="226"/>
      <c r="D87" s="226"/>
      <c r="E87" s="226"/>
      <c r="F87" s="226"/>
      <c r="G87" s="226"/>
      <c r="H87" s="226"/>
      <c r="I87" s="4"/>
      <c r="J87" s="33"/>
      <c r="K87" s="33"/>
      <c r="L87" s="33"/>
      <c r="M87" s="33"/>
    </row>
    <row r="88" spans="1:14" ht="15.75" customHeight="1">
      <c r="A88" s="226"/>
      <c r="B88" s="226"/>
      <c r="C88" s="226"/>
      <c r="D88" s="226"/>
      <c r="E88" s="226"/>
      <c r="F88" s="226"/>
      <c r="G88" s="226"/>
      <c r="H88" s="226"/>
      <c r="I88" s="4"/>
      <c r="J88" s="33"/>
      <c r="K88" s="33"/>
      <c r="L88" s="33"/>
      <c r="M88" s="33"/>
    </row>
    <row r="89" spans="1:14" ht="15.75" customHeight="1">
      <c r="A89" s="226"/>
      <c r="B89" s="226"/>
      <c r="C89" s="226"/>
      <c r="D89" s="226"/>
      <c r="E89" s="226"/>
      <c r="F89" s="226"/>
      <c r="G89" s="226"/>
      <c r="H89" s="226"/>
      <c r="I89" s="4"/>
      <c r="J89" s="33"/>
      <c r="K89" s="33"/>
      <c r="L89" s="33"/>
      <c r="M89" s="33"/>
    </row>
    <row r="90" spans="1:14" ht="78.75" customHeight="1">
      <c r="A90" s="227" t="s">
        <v>760</v>
      </c>
      <c r="B90" s="227"/>
      <c r="C90" s="227"/>
      <c r="D90" s="227"/>
      <c r="E90" s="227"/>
      <c r="F90" s="227"/>
      <c r="G90" s="227"/>
      <c r="H90" s="227"/>
      <c r="I90" s="4"/>
      <c r="J90" s="33"/>
      <c r="K90" s="33"/>
      <c r="L90" s="33"/>
      <c r="M90" s="33"/>
    </row>
  </sheetData>
  <sheetProtection password="CC65" sheet="1" objects="1" scenarios="1"/>
  <customSheetViews>
    <customSheetView guid="{66EEAE76-60C7-4ED6-A27D-287753698E8C}" showPageBreaks="1" topLeftCell="A76">
      <selection activeCell="G78" sqref="G78:H78"/>
      <pageMargins left="0.7" right="0.7" top="0.75" bottom="0.75" header="0.3" footer="0.3"/>
    </customSheetView>
  </customSheetViews>
  <mergeCells count="124">
    <mergeCell ref="A83:H85"/>
    <mergeCell ref="A86:H89"/>
    <mergeCell ref="A90:H90"/>
    <mergeCell ref="A41:D41"/>
    <mergeCell ref="G41:H41"/>
    <mergeCell ref="E2:H3"/>
    <mergeCell ref="A82:H82"/>
    <mergeCell ref="A17:D17"/>
    <mergeCell ref="G17:H17"/>
    <mergeCell ref="A18:D18"/>
    <mergeCell ref="G18:H18"/>
    <mergeCell ref="A19:D19"/>
    <mergeCell ref="G19:H19"/>
    <mergeCell ref="A23:D23"/>
    <mergeCell ref="G23:H23"/>
    <mergeCell ref="A56:D56"/>
    <mergeCell ref="G56:H56"/>
    <mergeCell ref="A57:D57"/>
    <mergeCell ref="G57:H57"/>
    <mergeCell ref="A20:D20"/>
    <mergeCell ref="G20:H20"/>
    <mergeCell ref="A21:D21"/>
    <mergeCell ref="G21:H21"/>
    <mergeCell ref="A22:D22"/>
    <mergeCell ref="G22:H22"/>
    <mergeCell ref="A63:D63"/>
    <mergeCell ref="G63:H63"/>
    <mergeCell ref="A65:D65"/>
    <mergeCell ref="G65:H65"/>
    <mergeCell ref="A66:D66"/>
    <mergeCell ref="G66:H66"/>
    <mergeCell ref="A59:D59"/>
    <mergeCell ref="G59:H59"/>
    <mergeCell ref="A60:D60"/>
    <mergeCell ref="G60:H60"/>
    <mergeCell ref="A62:D62"/>
    <mergeCell ref="G62:H62"/>
    <mergeCell ref="A61:D61"/>
    <mergeCell ref="G61:H61"/>
    <mergeCell ref="A64:D64"/>
    <mergeCell ref="G64:H64"/>
    <mergeCell ref="A24:D24"/>
    <mergeCell ref="G24:H24"/>
    <mergeCell ref="A25:D25"/>
    <mergeCell ref="G25:H25"/>
    <mergeCell ref="A26:D26"/>
    <mergeCell ref="G26:H26"/>
    <mergeCell ref="A27:D27"/>
    <mergeCell ref="G79:H79"/>
    <mergeCell ref="A76:D76"/>
    <mergeCell ref="G76:H76"/>
    <mergeCell ref="A77:D77"/>
    <mergeCell ref="G77:H77"/>
    <mergeCell ref="A78:D78"/>
    <mergeCell ref="G78:H78"/>
    <mergeCell ref="A67:D67"/>
    <mergeCell ref="G67:H67"/>
    <mergeCell ref="A72:D72"/>
    <mergeCell ref="G72:H72"/>
    <mergeCell ref="A73:D73"/>
    <mergeCell ref="G73:H73"/>
    <mergeCell ref="A68:D68"/>
    <mergeCell ref="G68:H68"/>
    <mergeCell ref="A69:D69"/>
    <mergeCell ref="G69:H69"/>
    <mergeCell ref="A70:D70"/>
    <mergeCell ref="G70:H70"/>
    <mergeCell ref="A71:D71"/>
    <mergeCell ref="G71:H71"/>
    <mergeCell ref="G27:H27"/>
    <mergeCell ref="A28:D28"/>
    <mergeCell ref="G28:H28"/>
    <mergeCell ref="A29:D29"/>
    <mergeCell ref="G29:H29"/>
    <mergeCell ref="A30:D30"/>
    <mergeCell ref="G30:H30"/>
    <mergeCell ref="A31:D31"/>
    <mergeCell ref="G31:H31"/>
    <mergeCell ref="A32:D32"/>
    <mergeCell ref="G32:H32"/>
    <mergeCell ref="A33:D33"/>
    <mergeCell ref="G33:H33"/>
    <mergeCell ref="A34:D34"/>
    <mergeCell ref="G34:H34"/>
    <mergeCell ref="A35:D35"/>
    <mergeCell ref="G35:H35"/>
    <mergeCell ref="A36:D36"/>
    <mergeCell ref="G36:H36"/>
    <mergeCell ref="A37:D37"/>
    <mergeCell ref="G37:H37"/>
    <mergeCell ref="A38:D38"/>
    <mergeCell ref="G38:H38"/>
    <mergeCell ref="A39:D39"/>
    <mergeCell ref="G39:H39"/>
    <mergeCell ref="A40:D40"/>
    <mergeCell ref="G40:H40"/>
    <mergeCell ref="A42:D42"/>
    <mergeCell ref="G42:H42"/>
    <mergeCell ref="A43:D43"/>
    <mergeCell ref="G43:H43"/>
    <mergeCell ref="A44:D44"/>
    <mergeCell ref="G44:H44"/>
    <mergeCell ref="A45:D45"/>
    <mergeCell ref="G45:H45"/>
    <mergeCell ref="A46:D46"/>
    <mergeCell ref="G46:H46"/>
    <mergeCell ref="A47:D47"/>
    <mergeCell ref="G47:H47"/>
    <mergeCell ref="A53:D53"/>
    <mergeCell ref="G53:H53"/>
    <mergeCell ref="A54:D54"/>
    <mergeCell ref="G54:H54"/>
    <mergeCell ref="A55:D55"/>
    <mergeCell ref="G55:H55"/>
    <mergeCell ref="A48:D48"/>
    <mergeCell ref="G48:H48"/>
    <mergeCell ref="A49:D49"/>
    <mergeCell ref="G49:H49"/>
    <mergeCell ref="A50:D50"/>
    <mergeCell ref="G50:H50"/>
    <mergeCell ref="A51:D51"/>
    <mergeCell ref="G51:H51"/>
    <mergeCell ref="A52:D52"/>
    <mergeCell ref="G52:H52"/>
  </mergeCells>
  <hyperlinks>
    <hyperlink ref="A15" r:id="rId1"/>
    <hyperlink ref="A14" r:id="rId2"/>
  </hyperlinks>
  <pageMargins left="0.7" right="0.7" top="0.75" bottom="0.75" header="0.3" footer="0.3"/>
  <pageSetup scale="83" orientation="portrait" horizontalDpi="300" verticalDpi="300" r:id="rId3"/>
  <drawing r:id="rId4"/>
</worksheet>
</file>

<file path=xl/worksheets/sheet8.xml><?xml version="1.0" encoding="utf-8"?>
<worksheet xmlns="http://schemas.openxmlformats.org/spreadsheetml/2006/main" xmlns:r="http://schemas.openxmlformats.org/officeDocument/2006/relationships">
  <dimension ref="A1:N128"/>
  <sheetViews>
    <sheetView topLeftCell="A111" zoomScaleNormal="100" workbookViewId="0">
      <selection activeCell="A115" sqref="A115:D115"/>
    </sheetView>
  </sheetViews>
  <sheetFormatPr baseColWidth="10" defaultColWidth="13" defaultRowHeight="15.75" customHeight="1"/>
  <cols>
    <col min="1" max="3" width="13" style="2"/>
    <col min="4" max="4" width="20.1796875" style="2" customWidth="1"/>
    <col min="5" max="5" width="13" style="10"/>
    <col min="6" max="16384" width="13" style="2"/>
  </cols>
  <sheetData>
    <row r="1" spans="1:8" ht="15.75" customHeight="1">
      <c r="A1"/>
    </row>
    <row r="2" spans="1:8" ht="15.75" customHeight="1">
      <c r="E2" s="238" t="s">
        <v>34</v>
      </c>
      <c r="F2" s="238"/>
      <c r="G2" s="238"/>
      <c r="H2" s="238"/>
    </row>
    <row r="3" spans="1:8" ht="15.75" customHeight="1">
      <c r="A3" s="1"/>
      <c r="E3" s="238"/>
      <c r="F3" s="238"/>
      <c r="G3" s="238"/>
      <c r="H3" s="238"/>
    </row>
    <row r="4" spans="1:8" ht="15.75" customHeight="1">
      <c r="A4" s="1"/>
    </row>
    <row r="5" spans="1:8" ht="15.75" customHeight="1">
      <c r="A5" s="1"/>
    </row>
    <row r="6" spans="1:8" ht="15.75" customHeight="1">
      <c r="A6" s="1"/>
    </row>
    <row r="7" spans="1:8" ht="15.75" customHeight="1">
      <c r="A7" s="1"/>
    </row>
    <row r="8" spans="1:8" ht="15.75" customHeight="1">
      <c r="A8" s="1"/>
    </row>
    <row r="9" spans="1:8" ht="15.75" customHeight="1">
      <c r="A9" s="1"/>
    </row>
    <row r="10" spans="1:8" ht="15.75" customHeight="1">
      <c r="A10" s="1"/>
    </row>
    <row r="11" spans="1:8" ht="15.75" customHeight="1">
      <c r="A11" s="1"/>
    </row>
    <row r="12" spans="1:8" ht="15.75" customHeight="1">
      <c r="A12" s="7" t="s">
        <v>8</v>
      </c>
      <c r="F12" s="6"/>
    </row>
    <row r="13" spans="1:8" ht="15.75" customHeight="1">
      <c r="A13" s="7" t="s">
        <v>2</v>
      </c>
    </row>
    <row r="14" spans="1:8" ht="15.75" customHeight="1">
      <c r="A14" s="8" t="s">
        <v>9</v>
      </c>
    </row>
    <row r="15" spans="1:8" ht="15.75" customHeight="1">
      <c r="A15" s="5" t="s">
        <v>30</v>
      </c>
    </row>
    <row r="16" spans="1:8" ht="15.75" customHeight="1" thickBot="1">
      <c r="A16" s="5"/>
    </row>
    <row r="17" spans="1:8" ht="16" thickBot="1">
      <c r="A17" s="471" t="s">
        <v>259</v>
      </c>
      <c r="B17" s="472"/>
      <c r="C17" s="472"/>
      <c r="D17" s="473"/>
      <c r="E17" s="144" t="s">
        <v>0</v>
      </c>
      <c r="F17" s="184" t="s">
        <v>1</v>
      </c>
      <c r="G17" s="474" t="s">
        <v>5</v>
      </c>
      <c r="H17" s="461"/>
    </row>
    <row r="18" spans="1:8" ht="14.5">
      <c r="A18" s="475" t="s">
        <v>390</v>
      </c>
      <c r="B18" s="475"/>
      <c r="C18" s="475"/>
      <c r="D18" s="476"/>
      <c r="E18" s="106">
        <v>19.95</v>
      </c>
      <c r="F18" s="183"/>
      <c r="G18" s="446">
        <f t="shared" ref="G18" si="0">F18*E18</f>
        <v>0</v>
      </c>
      <c r="H18" s="446"/>
    </row>
    <row r="19" spans="1:8" ht="14.5">
      <c r="A19" s="494" t="s">
        <v>391</v>
      </c>
      <c r="B19" s="494"/>
      <c r="C19" s="494"/>
      <c r="D19" s="495"/>
      <c r="E19" s="60">
        <v>19.95</v>
      </c>
      <c r="F19" s="197"/>
      <c r="G19" s="448">
        <f t="shared" ref="G19:G42" si="1">F19*E19</f>
        <v>0</v>
      </c>
      <c r="H19" s="448"/>
    </row>
    <row r="20" spans="1:8" ht="15.75" customHeight="1">
      <c r="A20" s="494" t="s">
        <v>392</v>
      </c>
      <c r="B20" s="494"/>
      <c r="C20" s="494"/>
      <c r="D20" s="495"/>
      <c r="E20" s="60">
        <v>19.95</v>
      </c>
      <c r="F20" s="197"/>
      <c r="G20" s="448">
        <f t="shared" si="1"/>
        <v>0</v>
      </c>
      <c r="H20" s="448"/>
    </row>
    <row r="21" spans="1:8" ht="15.75" customHeight="1">
      <c r="A21" s="494" t="s">
        <v>393</v>
      </c>
      <c r="B21" s="494"/>
      <c r="C21" s="494"/>
      <c r="D21" s="495"/>
      <c r="E21" s="60">
        <v>19.95</v>
      </c>
      <c r="F21" s="197"/>
      <c r="G21" s="448">
        <f t="shared" si="1"/>
        <v>0</v>
      </c>
      <c r="H21" s="448"/>
    </row>
    <row r="22" spans="1:8" ht="15.75" customHeight="1">
      <c r="A22" s="494" t="s">
        <v>394</v>
      </c>
      <c r="B22" s="494"/>
      <c r="C22" s="494"/>
      <c r="D22" s="495"/>
      <c r="E22" s="60">
        <v>19.95</v>
      </c>
      <c r="F22" s="197"/>
      <c r="G22" s="448">
        <f t="shared" si="1"/>
        <v>0</v>
      </c>
      <c r="H22" s="448"/>
    </row>
    <row r="23" spans="1:8" ht="15.75" customHeight="1">
      <c r="A23" s="494" t="s">
        <v>395</v>
      </c>
      <c r="B23" s="494"/>
      <c r="C23" s="494"/>
      <c r="D23" s="495"/>
      <c r="E23" s="60">
        <v>19.95</v>
      </c>
      <c r="F23" s="197"/>
      <c r="G23" s="448">
        <f t="shared" si="1"/>
        <v>0</v>
      </c>
      <c r="H23" s="448"/>
    </row>
    <row r="24" spans="1:8" ht="15.75" customHeight="1">
      <c r="A24" s="494" t="s">
        <v>396</v>
      </c>
      <c r="B24" s="494"/>
      <c r="C24" s="494"/>
      <c r="D24" s="495"/>
      <c r="E24" s="60">
        <v>19.95</v>
      </c>
      <c r="F24" s="197"/>
      <c r="G24" s="448">
        <f t="shared" si="1"/>
        <v>0</v>
      </c>
      <c r="H24" s="448"/>
    </row>
    <row r="25" spans="1:8" ht="15.75" customHeight="1">
      <c r="A25" s="494"/>
      <c r="B25" s="494"/>
      <c r="C25" s="494"/>
      <c r="D25" s="495"/>
      <c r="E25" s="60"/>
      <c r="F25" s="197"/>
      <c r="G25" s="448"/>
      <c r="H25" s="448"/>
    </row>
    <row r="26" spans="1:8" ht="15.75" customHeight="1">
      <c r="A26" s="494" t="s">
        <v>397</v>
      </c>
      <c r="B26" s="494"/>
      <c r="C26" s="494"/>
      <c r="D26" s="495"/>
      <c r="E26" s="60">
        <v>14.95</v>
      </c>
      <c r="F26" s="197"/>
      <c r="G26" s="448">
        <f t="shared" si="1"/>
        <v>0</v>
      </c>
      <c r="H26" s="448"/>
    </row>
    <row r="27" spans="1:8" ht="15.75" customHeight="1">
      <c r="A27" s="494" t="s">
        <v>398</v>
      </c>
      <c r="B27" s="494"/>
      <c r="C27" s="494"/>
      <c r="D27" s="495"/>
      <c r="E27" s="60">
        <v>14.95</v>
      </c>
      <c r="F27" s="197"/>
      <c r="G27" s="448">
        <f t="shared" si="1"/>
        <v>0</v>
      </c>
      <c r="H27" s="448"/>
    </row>
    <row r="28" spans="1:8" ht="15.75" customHeight="1">
      <c r="A28" s="494" t="s">
        <v>399</v>
      </c>
      <c r="B28" s="494"/>
      <c r="C28" s="494"/>
      <c r="D28" s="495"/>
      <c r="E28" s="60">
        <v>14.95</v>
      </c>
      <c r="F28" s="197"/>
      <c r="G28" s="448">
        <f t="shared" si="1"/>
        <v>0</v>
      </c>
      <c r="H28" s="448"/>
    </row>
    <row r="29" spans="1:8" ht="15.75" customHeight="1">
      <c r="A29" s="494" t="s">
        <v>400</v>
      </c>
      <c r="B29" s="494"/>
      <c r="C29" s="494"/>
      <c r="D29" s="495"/>
      <c r="E29" s="60">
        <v>14.95</v>
      </c>
      <c r="F29" s="197"/>
      <c r="G29" s="448">
        <f t="shared" si="1"/>
        <v>0</v>
      </c>
      <c r="H29" s="448"/>
    </row>
    <row r="30" spans="1:8" ht="15.75" customHeight="1">
      <c r="A30" s="494" t="s">
        <v>401</v>
      </c>
      <c r="B30" s="494"/>
      <c r="C30" s="494"/>
      <c r="D30" s="495"/>
      <c r="E30" s="60">
        <v>14.95</v>
      </c>
      <c r="F30" s="197"/>
      <c r="G30" s="448">
        <f t="shared" si="1"/>
        <v>0</v>
      </c>
      <c r="H30" s="448"/>
    </row>
    <row r="31" spans="1:8" ht="15.75" customHeight="1">
      <c r="A31" s="494" t="s">
        <v>402</v>
      </c>
      <c r="B31" s="494"/>
      <c r="C31" s="494"/>
      <c r="D31" s="495"/>
      <c r="E31" s="60">
        <v>14.95</v>
      </c>
      <c r="F31" s="197"/>
      <c r="G31" s="448">
        <f t="shared" si="1"/>
        <v>0</v>
      </c>
      <c r="H31" s="448"/>
    </row>
    <row r="32" spans="1:8" ht="15.75" customHeight="1">
      <c r="A32" s="494" t="s">
        <v>403</v>
      </c>
      <c r="B32" s="494"/>
      <c r="C32" s="494"/>
      <c r="D32" s="495"/>
      <c r="E32" s="60">
        <v>14.95</v>
      </c>
      <c r="F32" s="197"/>
      <c r="G32" s="448">
        <f t="shared" si="1"/>
        <v>0</v>
      </c>
      <c r="H32" s="448"/>
    </row>
    <row r="33" spans="1:8" ht="15.75" customHeight="1">
      <c r="A33" s="494"/>
      <c r="B33" s="494"/>
      <c r="C33" s="494"/>
      <c r="D33" s="495"/>
      <c r="E33" s="60"/>
      <c r="F33" s="197"/>
      <c r="G33" s="448"/>
      <c r="H33" s="448"/>
    </row>
    <row r="34" spans="1:8" ht="15.75" customHeight="1">
      <c r="A34" s="494" t="s">
        <v>404</v>
      </c>
      <c r="B34" s="494"/>
      <c r="C34" s="494"/>
      <c r="D34" s="495"/>
      <c r="E34" s="60">
        <v>9.9499999999999993</v>
      </c>
      <c r="F34" s="197"/>
      <c r="G34" s="448">
        <f t="shared" si="1"/>
        <v>0</v>
      </c>
      <c r="H34" s="448"/>
    </row>
    <row r="35" spans="1:8" ht="15.75" customHeight="1">
      <c r="A35" s="494" t="s">
        <v>405</v>
      </c>
      <c r="B35" s="494"/>
      <c r="C35" s="494"/>
      <c r="D35" s="495"/>
      <c r="E35" s="60">
        <v>9.9499999999999993</v>
      </c>
      <c r="F35" s="197"/>
      <c r="G35" s="448">
        <f t="shared" si="1"/>
        <v>0</v>
      </c>
      <c r="H35" s="448"/>
    </row>
    <row r="36" spans="1:8" ht="15.75" customHeight="1">
      <c r="A36" s="494" t="s">
        <v>406</v>
      </c>
      <c r="B36" s="494"/>
      <c r="C36" s="494"/>
      <c r="D36" s="495"/>
      <c r="E36" s="60">
        <v>9.9499999999999993</v>
      </c>
      <c r="F36" s="197"/>
      <c r="G36" s="448">
        <f t="shared" si="1"/>
        <v>0</v>
      </c>
      <c r="H36" s="448"/>
    </row>
    <row r="37" spans="1:8" ht="15.75" customHeight="1">
      <c r="A37" s="494" t="s">
        <v>407</v>
      </c>
      <c r="B37" s="494"/>
      <c r="C37" s="494"/>
      <c r="D37" s="495"/>
      <c r="E37" s="60">
        <v>9.9499999999999993</v>
      </c>
      <c r="F37" s="197"/>
      <c r="G37" s="448">
        <f t="shared" si="1"/>
        <v>0</v>
      </c>
      <c r="H37" s="448"/>
    </row>
    <row r="38" spans="1:8" ht="15.75" customHeight="1">
      <c r="A38" s="494" t="s">
        <v>408</v>
      </c>
      <c r="B38" s="494"/>
      <c r="C38" s="494"/>
      <c r="D38" s="495"/>
      <c r="E38" s="60">
        <v>9.9499999999999993</v>
      </c>
      <c r="F38" s="197"/>
      <c r="G38" s="448">
        <f t="shared" si="1"/>
        <v>0</v>
      </c>
      <c r="H38" s="448"/>
    </row>
    <row r="39" spans="1:8" ht="15.75" customHeight="1">
      <c r="A39" s="494" t="s">
        <v>409</v>
      </c>
      <c r="B39" s="494"/>
      <c r="C39" s="494"/>
      <c r="D39" s="495"/>
      <c r="E39" s="60">
        <v>9.9499999999999993</v>
      </c>
      <c r="F39" s="197"/>
      <c r="G39" s="448">
        <f t="shared" si="1"/>
        <v>0</v>
      </c>
      <c r="H39" s="448"/>
    </row>
    <row r="40" spans="1:8" ht="15.75" customHeight="1">
      <c r="A40" s="494" t="s">
        <v>410</v>
      </c>
      <c r="B40" s="494"/>
      <c r="C40" s="494"/>
      <c r="D40" s="495"/>
      <c r="E40" s="60">
        <v>9.9499999999999993</v>
      </c>
      <c r="F40" s="197"/>
      <c r="G40" s="448">
        <f t="shared" si="1"/>
        <v>0</v>
      </c>
      <c r="H40" s="448"/>
    </row>
    <row r="41" spans="1:8" ht="15.75" customHeight="1">
      <c r="A41" s="494"/>
      <c r="B41" s="494"/>
      <c r="C41" s="494"/>
      <c r="D41" s="495"/>
      <c r="E41" s="60"/>
      <c r="F41" s="197"/>
      <c r="G41" s="448"/>
      <c r="H41" s="448"/>
    </row>
    <row r="42" spans="1:8" ht="31.5" customHeight="1">
      <c r="A42" s="490" t="s">
        <v>733</v>
      </c>
      <c r="B42" s="491"/>
      <c r="C42" s="491"/>
      <c r="D42" s="492"/>
      <c r="E42" s="107">
        <v>15.95</v>
      </c>
      <c r="F42" s="199"/>
      <c r="G42" s="513">
        <f t="shared" si="1"/>
        <v>0</v>
      </c>
      <c r="H42" s="514"/>
    </row>
    <row r="43" spans="1:8" ht="15.75" customHeight="1" thickBot="1">
      <c r="A43" s="494"/>
      <c r="B43" s="494"/>
      <c r="C43" s="494"/>
      <c r="D43" s="495"/>
      <c r="E43" s="60"/>
      <c r="F43" s="197"/>
      <c r="G43" s="448"/>
      <c r="H43" s="448"/>
    </row>
    <row r="44" spans="1:8" ht="15" thickBot="1">
      <c r="A44" s="462" t="s">
        <v>3</v>
      </c>
      <c r="B44" s="463"/>
      <c r="C44" s="463"/>
      <c r="D44" s="463"/>
      <c r="E44" s="145"/>
      <c r="F44" s="179"/>
      <c r="G44" s="465">
        <f>SUM(G18:H43)</f>
        <v>0</v>
      </c>
      <c r="H44" s="466"/>
    </row>
    <row r="45" spans="1:8" ht="15" thickBot="1">
      <c r="A45" s="40"/>
      <c r="B45" s="40"/>
      <c r="C45" s="40"/>
      <c r="D45" s="34"/>
      <c r="E45" s="141"/>
      <c r="F45" s="177"/>
      <c r="G45" s="41"/>
      <c r="H45" s="41"/>
    </row>
    <row r="46" spans="1:8" ht="16" thickBot="1">
      <c r="A46" s="471" t="s">
        <v>260</v>
      </c>
      <c r="B46" s="515"/>
      <c r="C46" s="515"/>
      <c r="D46" s="516"/>
      <c r="E46" s="144" t="s">
        <v>0</v>
      </c>
      <c r="F46" s="184" t="s">
        <v>1</v>
      </c>
      <c r="G46" s="474" t="s">
        <v>5</v>
      </c>
      <c r="H46" s="461"/>
    </row>
    <row r="47" spans="1:8" ht="16.75" customHeight="1">
      <c r="A47" s="517" t="s">
        <v>464</v>
      </c>
      <c r="B47" s="517"/>
      <c r="C47" s="517"/>
      <c r="D47" s="517"/>
      <c r="E47" s="110">
        <v>12</v>
      </c>
      <c r="F47" s="185"/>
      <c r="G47" s="442">
        <f>E47*F47</f>
        <v>0</v>
      </c>
      <c r="H47" s="442"/>
    </row>
    <row r="48" spans="1:8" ht="28" customHeight="1">
      <c r="A48" s="511" t="s">
        <v>465</v>
      </c>
      <c r="B48" s="511"/>
      <c r="C48" s="511"/>
      <c r="D48" s="511"/>
      <c r="E48" s="108">
        <v>8</v>
      </c>
      <c r="F48" s="90"/>
      <c r="G48" s="493">
        <f>E48*F48</f>
        <v>0</v>
      </c>
      <c r="H48" s="493"/>
    </row>
    <row r="49" spans="1:8" ht="15.75" customHeight="1">
      <c r="A49" s="511" t="s">
        <v>466</v>
      </c>
      <c r="B49" s="511"/>
      <c r="C49" s="511"/>
      <c r="D49" s="511"/>
      <c r="E49" s="108">
        <v>12.95</v>
      </c>
      <c r="F49" s="90"/>
      <c r="G49" s="493">
        <f>E49*F49</f>
        <v>0</v>
      </c>
      <c r="H49" s="493"/>
    </row>
    <row r="50" spans="1:8" ht="15.75" customHeight="1">
      <c r="A50" s="511" t="s">
        <v>467</v>
      </c>
      <c r="B50" s="511"/>
      <c r="C50" s="511"/>
      <c r="D50" s="511"/>
      <c r="E50" s="108">
        <v>12.95</v>
      </c>
      <c r="F50" s="90"/>
      <c r="G50" s="493">
        <f>E50*F50</f>
        <v>0</v>
      </c>
      <c r="H50" s="493"/>
    </row>
    <row r="51" spans="1:8" ht="15.75" customHeight="1">
      <c r="A51" s="511" t="s">
        <v>468</v>
      </c>
      <c r="B51" s="511"/>
      <c r="C51" s="511"/>
      <c r="D51" s="511"/>
      <c r="E51" s="108">
        <v>18.95</v>
      </c>
      <c r="F51" s="90"/>
      <c r="G51" s="493">
        <f>E51*F51</f>
        <v>0</v>
      </c>
      <c r="H51" s="493"/>
    </row>
    <row r="52" spans="1:8" ht="15.75" customHeight="1">
      <c r="A52" s="511" t="s">
        <v>473</v>
      </c>
      <c r="B52" s="511"/>
      <c r="C52" s="511"/>
      <c r="D52" s="511"/>
      <c r="E52" s="108">
        <v>22.95</v>
      </c>
      <c r="F52" s="90"/>
      <c r="G52" s="493">
        <f t="shared" ref="G52:G61" si="2">E52*F52</f>
        <v>0</v>
      </c>
      <c r="H52" s="493"/>
    </row>
    <row r="53" spans="1:8" ht="15.75" customHeight="1">
      <c r="A53" s="511"/>
      <c r="B53" s="511"/>
      <c r="C53" s="511"/>
      <c r="D53" s="511"/>
      <c r="E53" s="108"/>
      <c r="F53" s="90"/>
      <c r="G53" s="493"/>
      <c r="H53" s="493"/>
    </row>
    <row r="54" spans="1:8" ht="15.75" customHeight="1">
      <c r="A54" s="511" t="s">
        <v>469</v>
      </c>
      <c r="B54" s="511"/>
      <c r="C54" s="511"/>
      <c r="D54" s="511"/>
      <c r="E54" s="108">
        <v>17.989999999999998</v>
      </c>
      <c r="F54" s="90"/>
      <c r="G54" s="493">
        <f t="shared" si="2"/>
        <v>0</v>
      </c>
      <c r="H54" s="493"/>
    </row>
    <row r="55" spans="1:8" ht="15.75" customHeight="1">
      <c r="A55" s="511" t="s">
        <v>470</v>
      </c>
      <c r="B55" s="511"/>
      <c r="C55" s="511"/>
      <c r="D55" s="511"/>
      <c r="E55" s="108">
        <v>29.99</v>
      </c>
      <c r="F55" s="90"/>
      <c r="G55" s="493">
        <f t="shared" si="2"/>
        <v>0</v>
      </c>
      <c r="H55" s="493"/>
    </row>
    <row r="56" spans="1:8" ht="15.75" customHeight="1">
      <c r="A56" s="511"/>
      <c r="B56" s="511"/>
      <c r="C56" s="511"/>
      <c r="D56" s="511"/>
      <c r="E56" s="108"/>
      <c r="F56" s="90"/>
      <c r="G56" s="493"/>
      <c r="H56" s="493"/>
    </row>
    <row r="57" spans="1:8" ht="15.75" customHeight="1">
      <c r="A57" s="511" t="s">
        <v>471</v>
      </c>
      <c r="B57" s="511"/>
      <c r="C57" s="511"/>
      <c r="D57" s="511"/>
      <c r="E57" s="108">
        <v>24.95</v>
      </c>
      <c r="F57" s="90"/>
      <c r="G57" s="493">
        <f t="shared" si="2"/>
        <v>0</v>
      </c>
      <c r="H57" s="493"/>
    </row>
    <row r="58" spans="1:8" ht="15.75" customHeight="1">
      <c r="A58" s="511"/>
      <c r="B58" s="511"/>
      <c r="C58" s="511"/>
      <c r="D58" s="511"/>
      <c r="E58" s="108"/>
      <c r="F58" s="90"/>
      <c r="G58" s="493"/>
      <c r="H58" s="493"/>
    </row>
    <row r="59" spans="1:8" ht="15.75" customHeight="1">
      <c r="A59" s="511" t="s">
        <v>472</v>
      </c>
      <c r="B59" s="511"/>
      <c r="C59" s="511"/>
      <c r="D59" s="511"/>
      <c r="E59" s="108"/>
      <c r="F59" s="90"/>
      <c r="G59" s="493">
        <f t="shared" si="2"/>
        <v>0</v>
      </c>
      <c r="H59" s="493"/>
    </row>
    <row r="60" spans="1:8" ht="15.75" customHeight="1">
      <c r="A60" s="511"/>
      <c r="B60" s="511"/>
      <c r="C60" s="511"/>
      <c r="D60" s="511"/>
      <c r="E60" s="108"/>
      <c r="F60" s="90"/>
      <c r="G60" s="493"/>
      <c r="H60" s="493"/>
    </row>
    <row r="61" spans="1:8" ht="15.75" customHeight="1">
      <c r="A61" s="511" t="s">
        <v>474</v>
      </c>
      <c r="B61" s="511"/>
      <c r="C61" s="511"/>
      <c r="D61" s="511"/>
      <c r="E61" s="108">
        <v>7.95</v>
      </c>
      <c r="F61" s="90"/>
      <c r="G61" s="493">
        <f t="shared" si="2"/>
        <v>0</v>
      </c>
      <c r="H61" s="493"/>
    </row>
    <row r="62" spans="1:8" ht="15.75" customHeight="1" thickBot="1">
      <c r="A62" s="511"/>
      <c r="B62" s="511"/>
      <c r="C62" s="511"/>
      <c r="D62" s="511"/>
      <c r="E62" s="108"/>
      <c r="F62" s="90"/>
      <c r="G62" s="493"/>
      <c r="H62" s="493"/>
    </row>
    <row r="63" spans="1:8" ht="15.75" customHeight="1" thickBot="1">
      <c r="A63" s="462" t="s">
        <v>3</v>
      </c>
      <c r="B63" s="463"/>
      <c r="C63" s="463"/>
      <c r="D63" s="464"/>
      <c r="E63" s="145"/>
      <c r="F63" s="179"/>
      <c r="G63" s="465">
        <f>SUM(G47:H62)</f>
        <v>0</v>
      </c>
      <c r="H63" s="466"/>
    </row>
    <row r="64" spans="1:8" ht="15.75" customHeight="1" thickBot="1">
      <c r="A64" s="40"/>
      <c r="B64" s="40"/>
      <c r="C64" s="40"/>
      <c r="D64" s="34"/>
      <c r="E64" s="141"/>
      <c r="F64" s="177"/>
      <c r="G64" s="41"/>
      <c r="H64" s="41"/>
    </row>
    <row r="65" spans="1:8" ht="15.75" customHeight="1" thickBot="1">
      <c r="A65" s="471" t="s">
        <v>301</v>
      </c>
      <c r="B65" s="472"/>
      <c r="C65" s="472"/>
      <c r="D65" s="473"/>
      <c r="E65" s="144" t="s">
        <v>0</v>
      </c>
      <c r="F65" s="184" t="s">
        <v>1</v>
      </c>
      <c r="G65" s="474" t="s">
        <v>5</v>
      </c>
      <c r="H65" s="461"/>
    </row>
    <row r="66" spans="1:8" ht="15.75" customHeight="1">
      <c r="A66" s="475" t="s">
        <v>302</v>
      </c>
      <c r="B66" s="475"/>
      <c r="C66" s="475"/>
      <c r="D66" s="476"/>
      <c r="E66" s="106">
        <v>5.99</v>
      </c>
      <c r="F66" s="183"/>
      <c r="G66" s="446">
        <f>E66*F66</f>
        <v>0</v>
      </c>
      <c r="H66" s="446"/>
    </row>
    <row r="67" spans="1:8" ht="14.5">
      <c r="A67" s="499" t="s">
        <v>303</v>
      </c>
      <c r="B67" s="499"/>
      <c r="C67" s="499"/>
      <c r="D67" s="500"/>
      <c r="E67" s="59">
        <v>5.99</v>
      </c>
      <c r="F67" s="175"/>
      <c r="G67" s="448">
        <f t="shared" ref="G67:G75" si="3">E67*F67</f>
        <v>0</v>
      </c>
      <c r="H67" s="448"/>
    </row>
    <row r="68" spans="1:8" ht="15.75" customHeight="1">
      <c r="A68" s="499" t="s">
        <v>304</v>
      </c>
      <c r="B68" s="499"/>
      <c r="C68" s="499"/>
      <c r="D68" s="500"/>
      <c r="E68" s="59">
        <v>5.99</v>
      </c>
      <c r="F68" s="175"/>
      <c r="G68" s="448">
        <f t="shared" si="3"/>
        <v>0</v>
      </c>
      <c r="H68" s="448"/>
    </row>
    <row r="69" spans="1:8" ht="14.5">
      <c r="A69" s="499"/>
      <c r="B69" s="499"/>
      <c r="C69" s="499"/>
      <c r="D69" s="500"/>
      <c r="E69" s="59"/>
      <c r="F69" s="175"/>
      <c r="G69" s="448"/>
      <c r="H69" s="448"/>
    </row>
    <row r="70" spans="1:8" ht="28" customHeight="1">
      <c r="A70" s="508" t="s">
        <v>458</v>
      </c>
      <c r="B70" s="509"/>
      <c r="C70" s="509"/>
      <c r="D70" s="510"/>
      <c r="E70" s="108">
        <v>23.99</v>
      </c>
      <c r="F70" s="90"/>
      <c r="G70" s="493">
        <f t="shared" si="3"/>
        <v>0</v>
      </c>
      <c r="H70" s="493"/>
    </row>
    <row r="71" spans="1:8" ht="15.75" customHeight="1">
      <c r="A71" s="499"/>
      <c r="B71" s="499"/>
      <c r="C71" s="499"/>
      <c r="D71" s="500"/>
      <c r="E71" s="108"/>
      <c r="F71" s="90"/>
      <c r="G71" s="493"/>
      <c r="H71" s="493"/>
    </row>
    <row r="72" spans="1:8" ht="28" customHeight="1">
      <c r="A72" s="508" t="s">
        <v>459</v>
      </c>
      <c r="B72" s="509"/>
      <c r="C72" s="509"/>
      <c r="D72" s="510"/>
      <c r="E72" s="108">
        <v>14.95</v>
      </c>
      <c r="F72" s="90"/>
      <c r="G72" s="493">
        <f t="shared" si="3"/>
        <v>0</v>
      </c>
      <c r="H72" s="493"/>
    </row>
    <row r="73" spans="1:8" ht="15.75" customHeight="1">
      <c r="A73" s="499"/>
      <c r="B73" s="499"/>
      <c r="C73" s="499"/>
      <c r="D73" s="500"/>
      <c r="E73" s="59"/>
      <c r="F73" s="175"/>
      <c r="G73" s="448"/>
      <c r="H73" s="448"/>
    </row>
    <row r="74" spans="1:8" ht="19.5" customHeight="1">
      <c r="A74" s="508" t="s">
        <v>462</v>
      </c>
      <c r="B74" s="509"/>
      <c r="C74" s="509"/>
      <c r="D74" s="510"/>
      <c r="E74" s="59">
        <v>15.95</v>
      </c>
      <c r="F74" s="175"/>
      <c r="G74" s="448">
        <f t="shared" si="3"/>
        <v>0</v>
      </c>
      <c r="H74" s="448"/>
    </row>
    <row r="75" spans="1:8" ht="28" customHeight="1">
      <c r="A75" s="508" t="s">
        <v>463</v>
      </c>
      <c r="B75" s="509"/>
      <c r="C75" s="509"/>
      <c r="D75" s="510"/>
      <c r="E75" s="201">
        <v>15.95</v>
      </c>
      <c r="F75" s="204"/>
      <c r="G75" s="512">
        <f t="shared" si="3"/>
        <v>0</v>
      </c>
      <c r="H75" s="512"/>
    </row>
    <row r="76" spans="1:8" ht="15" thickBot="1">
      <c r="A76" s="499"/>
      <c r="B76" s="499"/>
      <c r="C76" s="499"/>
      <c r="D76" s="500"/>
      <c r="E76" s="59"/>
      <c r="F76" s="175"/>
      <c r="G76" s="448"/>
      <c r="H76" s="448"/>
    </row>
    <row r="77" spans="1:8" ht="15.75" customHeight="1" thickBot="1">
      <c r="A77" s="462" t="s">
        <v>3</v>
      </c>
      <c r="B77" s="463"/>
      <c r="C77" s="463"/>
      <c r="D77" s="464"/>
      <c r="E77" s="145"/>
      <c r="F77" s="179"/>
      <c r="G77" s="465">
        <f>SUM(G66:H76)</f>
        <v>0</v>
      </c>
      <c r="H77" s="466"/>
    </row>
    <row r="78" spans="1:8" ht="15.75" customHeight="1" thickBot="1">
      <c r="A78" s="40"/>
      <c r="B78" s="40"/>
      <c r="C78" s="40"/>
      <c r="D78" s="34"/>
      <c r="E78" s="141"/>
      <c r="F78" s="177"/>
      <c r="G78" s="41"/>
      <c r="H78" s="41"/>
    </row>
    <row r="79" spans="1:8" ht="15.75" customHeight="1" thickBot="1">
      <c r="A79" s="471" t="s">
        <v>380</v>
      </c>
      <c r="B79" s="472"/>
      <c r="C79" s="472"/>
      <c r="D79" s="473"/>
      <c r="E79" s="144" t="s">
        <v>0</v>
      </c>
      <c r="F79" s="184" t="s">
        <v>1</v>
      </c>
      <c r="G79" s="474" t="s">
        <v>5</v>
      </c>
      <c r="H79" s="461"/>
    </row>
    <row r="80" spans="1:8" ht="17.25" customHeight="1">
      <c r="A80" s="508" t="s">
        <v>645</v>
      </c>
      <c r="B80" s="509"/>
      <c r="C80" s="509"/>
      <c r="D80" s="510"/>
      <c r="E80" s="59">
        <v>11.99</v>
      </c>
      <c r="F80" s="175"/>
      <c r="G80" s="446">
        <f>E80*F80</f>
        <v>0</v>
      </c>
      <c r="H80" s="446"/>
    </row>
    <row r="81" spans="1:8" ht="28" customHeight="1">
      <c r="A81" s="508" t="s">
        <v>646</v>
      </c>
      <c r="B81" s="509"/>
      <c r="C81" s="509"/>
      <c r="D81" s="510"/>
      <c r="E81" s="108">
        <v>12.95</v>
      </c>
      <c r="F81" s="90"/>
      <c r="G81" s="446">
        <f t="shared" ref="G81:G109" si="4">E81*F81</f>
        <v>0</v>
      </c>
      <c r="H81" s="446"/>
    </row>
    <row r="82" spans="1:8" ht="15.75" customHeight="1">
      <c r="A82" s="508" t="s">
        <v>652</v>
      </c>
      <c r="B82" s="509"/>
      <c r="C82" s="509"/>
      <c r="D82" s="510"/>
      <c r="E82" s="59">
        <v>9.9499999999999993</v>
      </c>
      <c r="F82" s="175"/>
      <c r="G82" s="446">
        <f t="shared" si="4"/>
        <v>0</v>
      </c>
      <c r="H82" s="446"/>
    </row>
    <row r="83" spans="1:8" ht="28" customHeight="1">
      <c r="A83" s="508" t="s">
        <v>651</v>
      </c>
      <c r="B83" s="509"/>
      <c r="C83" s="509"/>
      <c r="D83" s="510"/>
      <c r="E83" s="108">
        <v>11.99</v>
      </c>
      <c r="F83" s="90"/>
      <c r="G83" s="446">
        <f t="shared" si="4"/>
        <v>0</v>
      </c>
      <c r="H83" s="446"/>
    </row>
    <row r="84" spans="1:8" ht="15.75" customHeight="1">
      <c r="A84" s="508" t="s">
        <v>647</v>
      </c>
      <c r="B84" s="509"/>
      <c r="C84" s="509"/>
      <c r="D84" s="510"/>
      <c r="E84" s="59">
        <v>7.99</v>
      </c>
      <c r="F84" s="175"/>
      <c r="G84" s="446">
        <f t="shared" si="4"/>
        <v>0</v>
      </c>
      <c r="H84" s="446"/>
    </row>
    <row r="85" spans="1:8" ht="15.75" customHeight="1">
      <c r="A85" s="508" t="s">
        <v>649</v>
      </c>
      <c r="B85" s="509"/>
      <c r="C85" s="509"/>
      <c r="D85" s="510"/>
      <c r="E85" s="59">
        <v>7.99</v>
      </c>
      <c r="F85" s="175"/>
      <c r="G85" s="446">
        <f t="shared" si="4"/>
        <v>0</v>
      </c>
      <c r="H85" s="446"/>
    </row>
    <row r="86" spans="1:8" ht="15.75" customHeight="1">
      <c r="A86" s="508" t="s">
        <v>644</v>
      </c>
      <c r="B86" s="509"/>
      <c r="C86" s="509"/>
      <c r="D86" s="510"/>
      <c r="E86" s="59">
        <v>12.95</v>
      </c>
      <c r="F86" s="175"/>
      <c r="G86" s="446">
        <f t="shared" si="4"/>
        <v>0</v>
      </c>
      <c r="H86" s="446"/>
    </row>
    <row r="87" spans="1:8" ht="15.75" customHeight="1">
      <c r="A87" s="508" t="s">
        <v>650</v>
      </c>
      <c r="B87" s="509"/>
      <c r="C87" s="509"/>
      <c r="D87" s="510"/>
      <c r="E87" s="59">
        <v>14.95</v>
      </c>
      <c r="F87" s="175"/>
      <c r="G87" s="446">
        <f t="shared" si="4"/>
        <v>0</v>
      </c>
      <c r="H87" s="446"/>
    </row>
    <row r="88" spans="1:8" ht="15.75" customHeight="1">
      <c r="A88" s="508" t="s">
        <v>642</v>
      </c>
      <c r="B88" s="509"/>
      <c r="C88" s="509"/>
      <c r="D88" s="510"/>
      <c r="E88" s="59">
        <v>14.95</v>
      </c>
      <c r="F88" s="175"/>
      <c r="G88" s="446">
        <f t="shared" si="4"/>
        <v>0</v>
      </c>
      <c r="H88" s="446"/>
    </row>
    <row r="89" spans="1:8" ht="15.75" customHeight="1">
      <c r="A89" s="508" t="s">
        <v>648</v>
      </c>
      <c r="B89" s="509"/>
      <c r="C89" s="509"/>
      <c r="D89" s="510"/>
      <c r="E89" s="59">
        <v>7.99</v>
      </c>
      <c r="F89" s="175"/>
      <c r="G89" s="446">
        <f t="shared" si="4"/>
        <v>0</v>
      </c>
      <c r="H89" s="446"/>
    </row>
    <row r="90" spans="1:8" ht="15.75" customHeight="1">
      <c r="A90" s="508" t="s">
        <v>643</v>
      </c>
      <c r="B90" s="509"/>
      <c r="C90" s="509"/>
      <c r="D90" s="510"/>
      <c r="E90" s="59">
        <v>11.99</v>
      </c>
      <c r="F90" s="175"/>
      <c r="G90" s="446">
        <f t="shared" si="4"/>
        <v>0</v>
      </c>
      <c r="H90" s="446"/>
    </row>
    <row r="91" spans="1:8" ht="15.75" customHeight="1">
      <c r="A91" s="508"/>
      <c r="B91" s="509"/>
      <c r="C91" s="509"/>
      <c r="D91" s="510"/>
      <c r="E91" s="59"/>
      <c r="F91" s="175"/>
      <c r="G91" s="446"/>
      <c r="H91" s="446"/>
    </row>
    <row r="92" spans="1:8" ht="15.75" customHeight="1">
      <c r="A92" s="508" t="s">
        <v>653</v>
      </c>
      <c r="B92" s="509"/>
      <c r="C92" s="509"/>
      <c r="D92" s="510"/>
      <c r="E92" s="59">
        <v>39.950000000000003</v>
      </c>
      <c r="F92" s="175"/>
      <c r="G92" s="446">
        <f t="shared" si="4"/>
        <v>0</v>
      </c>
      <c r="H92" s="446"/>
    </row>
    <row r="93" spans="1:8" ht="15.75" customHeight="1">
      <c r="A93" s="508" t="s">
        <v>654</v>
      </c>
      <c r="B93" s="509"/>
      <c r="C93" s="509"/>
      <c r="D93" s="510"/>
      <c r="E93" s="59">
        <v>15.95</v>
      </c>
      <c r="F93" s="175"/>
      <c r="G93" s="446">
        <f t="shared" si="4"/>
        <v>0</v>
      </c>
      <c r="H93" s="446"/>
    </row>
    <row r="94" spans="1:8" ht="15.75" customHeight="1" thickBot="1">
      <c r="A94" s="508"/>
      <c r="B94" s="509"/>
      <c r="C94" s="509"/>
      <c r="D94" s="510"/>
      <c r="E94" s="59"/>
      <c r="F94" s="175"/>
      <c r="G94" s="446"/>
      <c r="H94" s="446"/>
    </row>
    <row r="95" spans="1:8" ht="15.75" customHeight="1" thickBot="1">
      <c r="A95" s="462" t="s">
        <v>3</v>
      </c>
      <c r="B95" s="463"/>
      <c r="C95" s="463"/>
      <c r="D95" s="464"/>
      <c r="E95" s="145"/>
      <c r="F95" s="179"/>
      <c r="G95" s="465">
        <f>SUM(G80:H93)</f>
        <v>0</v>
      </c>
      <c r="H95" s="466"/>
    </row>
    <row r="96" spans="1:8" ht="15.75" customHeight="1" thickBot="1">
      <c r="A96" s="508"/>
      <c r="B96" s="509"/>
      <c r="C96" s="509"/>
      <c r="D96" s="510"/>
      <c r="E96" s="59"/>
      <c r="F96" s="175"/>
      <c r="G96" s="446"/>
      <c r="H96" s="446"/>
    </row>
    <row r="97" spans="1:9" ht="15.75" customHeight="1" thickBot="1">
      <c r="A97" s="471" t="s">
        <v>868</v>
      </c>
      <c r="B97" s="472"/>
      <c r="C97" s="472"/>
      <c r="D97" s="473"/>
      <c r="E97" s="144" t="s">
        <v>0</v>
      </c>
      <c r="F97" s="184" t="s">
        <v>1</v>
      </c>
      <c r="G97" s="474" t="s">
        <v>5</v>
      </c>
      <c r="H97" s="461"/>
    </row>
    <row r="98" spans="1:9" ht="15.75" customHeight="1">
      <c r="A98" s="508" t="s">
        <v>440</v>
      </c>
      <c r="B98" s="509"/>
      <c r="C98" s="509"/>
      <c r="D98" s="510"/>
      <c r="E98" s="59">
        <v>24.95</v>
      </c>
      <c r="F98" s="175"/>
      <c r="G98" s="446">
        <f t="shared" si="4"/>
        <v>0</v>
      </c>
      <c r="H98" s="446"/>
    </row>
    <row r="99" spans="1:9" ht="28" customHeight="1">
      <c r="A99" s="508" t="s">
        <v>437</v>
      </c>
      <c r="B99" s="509"/>
      <c r="C99" s="509"/>
      <c r="D99" s="510"/>
      <c r="E99" s="59">
        <v>24.95</v>
      </c>
      <c r="F99" s="175"/>
      <c r="G99" s="446">
        <f t="shared" si="4"/>
        <v>0</v>
      </c>
      <c r="H99" s="446"/>
    </row>
    <row r="100" spans="1:9" ht="15.75" customHeight="1">
      <c r="A100" s="508" t="s">
        <v>438</v>
      </c>
      <c r="B100" s="509"/>
      <c r="C100" s="509"/>
      <c r="D100" s="510"/>
      <c r="E100" s="59">
        <v>24.95</v>
      </c>
      <c r="F100" s="175"/>
      <c r="G100" s="446">
        <f t="shared" si="4"/>
        <v>0</v>
      </c>
      <c r="H100" s="446"/>
    </row>
    <row r="101" spans="1:9" ht="15.75" customHeight="1">
      <c r="A101" s="508" t="s">
        <v>867</v>
      </c>
      <c r="B101" s="509"/>
      <c r="C101" s="509"/>
      <c r="D101" s="510"/>
      <c r="E101" s="59">
        <v>24.95</v>
      </c>
      <c r="F101" s="175"/>
      <c r="G101" s="446">
        <f t="shared" si="4"/>
        <v>0</v>
      </c>
      <c r="H101" s="446"/>
    </row>
    <row r="102" spans="1:9" ht="15.75" customHeight="1">
      <c r="A102" s="508" t="s">
        <v>439</v>
      </c>
      <c r="B102" s="509"/>
      <c r="C102" s="509"/>
      <c r="D102" s="510"/>
      <c r="E102" s="59">
        <v>24.95</v>
      </c>
      <c r="F102" s="175"/>
      <c r="G102" s="446">
        <f t="shared" si="4"/>
        <v>0</v>
      </c>
      <c r="H102" s="446"/>
    </row>
    <row r="103" spans="1:9" ht="15.75" customHeight="1">
      <c r="A103" s="508" t="s">
        <v>441</v>
      </c>
      <c r="B103" s="509"/>
      <c r="C103" s="509"/>
      <c r="D103" s="510"/>
      <c r="E103" s="59">
        <v>24.95</v>
      </c>
      <c r="F103" s="175"/>
      <c r="G103" s="446">
        <f t="shared" si="4"/>
        <v>0</v>
      </c>
      <c r="H103" s="446"/>
    </row>
    <row r="104" spans="1:9" ht="28" customHeight="1">
      <c r="A104" s="508" t="s">
        <v>442</v>
      </c>
      <c r="B104" s="509"/>
      <c r="C104" s="509"/>
      <c r="D104" s="510"/>
      <c r="E104" s="59">
        <v>24.95</v>
      </c>
      <c r="F104" s="175"/>
      <c r="G104" s="446">
        <f t="shared" si="4"/>
        <v>0</v>
      </c>
      <c r="H104" s="446"/>
    </row>
    <row r="105" spans="1:9" ht="15.75" customHeight="1" thickBot="1">
      <c r="A105" s="508"/>
      <c r="B105" s="509"/>
      <c r="C105" s="509"/>
      <c r="D105" s="510"/>
      <c r="E105" s="59"/>
      <c r="F105" s="175"/>
      <c r="G105" s="446"/>
      <c r="H105" s="446"/>
    </row>
    <row r="106" spans="1:9" ht="15.75" customHeight="1" thickBot="1">
      <c r="A106" s="462" t="s">
        <v>3</v>
      </c>
      <c r="B106" s="463"/>
      <c r="C106" s="463"/>
      <c r="D106" s="464"/>
      <c r="E106" s="145"/>
      <c r="F106" s="179"/>
      <c r="G106" s="465">
        <f>SUM(G98:H104)</f>
        <v>0</v>
      </c>
      <c r="H106" s="466"/>
    </row>
    <row r="107" spans="1:9" ht="15.75" customHeight="1" thickBot="1">
      <c r="A107" s="508"/>
      <c r="B107" s="509"/>
      <c r="C107" s="509"/>
      <c r="D107" s="510"/>
      <c r="E107" s="59"/>
      <c r="F107" s="175"/>
      <c r="G107" s="446"/>
      <c r="H107" s="446"/>
    </row>
    <row r="108" spans="1:9" ht="15.75" customHeight="1" thickBot="1">
      <c r="A108" s="443" t="s">
        <v>183</v>
      </c>
      <c r="B108" s="444"/>
      <c r="C108" s="444"/>
      <c r="D108" s="445"/>
      <c r="E108" s="144" t="s">
        <v>0</v>
      </c>
      <c r="F108" s="184" t="s">
        <v>1</v>
      </c>
      <c r="G108" s="474" t="s">
        <v>5</v>
      </c>
      <c r="H108" s="461"/>
    </row>
    <row r="109" spans="1:9" ht="15.75" customHeight="1">
      <c r="A109" s="508" t="s">
        <v>869</v>
      </c>
      <c r="B109" s="509"/>
      <c r="C109" s="509"/>
      <c r="D109" s="510"/>
      <c r="E109" s="59">
        <v>8.9499999999999993</v>
      </c>
      <c r="F109" s="175"/>
      <c r="G109" s="446">
        <f t="shared" si="4"/>
        <v>0</v>
      </c>
      <c r="H109" s="446"/>
    </row>
    <row r="110" spans="1:9" ht="15.75" customHeight="1" thickBot="1">
      <c r="A110" s="508"/>
      <c r="B110" s="509"/>
      <c r="C110" s="509"/>
      <c r="D110" s="510"/>
      <c r="E110" s="59"/>
      <c r="F110" s="175"/>
      <c r="G110" s="448"/>
      <c r="H110" s="448"/>
    </row>
    <row r="111" spans="1:9" ht="15.75" customHeight="1" thickBot="1">
      <c r="A111" s="462" t="s">
        <v>3</v>
      </c>
      <c r="B111" s="463"/>
      <c r="C111" s="463"/>
      <c r="D111" s="464"/>
      <c r="E111" s="145"/>
      <c r="F111" s="179"/>
      <c r="G111" s="465">
        <f>G109</f>
        <v>0</v>
      </c>
      <c r="H111" s="466"/>
    </row>
    <row r="112" spans="1:9" ht="15.75" customHeight="1">
      <c r="A112" s="508"/>
      <c r="B112" s="509"/>
      <c r="C112" s="509"/>
      <c r="D112" s="510"/>
      <c r="E112" s="59"/>
      <c r="F112" s="175"/>
      <c r="G112" s="446"/>
      <c r="H112" s="446"/>
      <c r="I112" s="3"/>
    </row>
    <row r="113" spans="1:14" ht="15.75" customHeight="1" thickBot="1">
      <c r="A113" s="508"/>
      <c r="B113" s="509"/>
      <c r="C113" s="509"/>
      <c r="D113" s="510"/>
      <c r="E113" s="59"/>
      <c r="F113" s="175"/>
      <c r="G113" s="446"/>
      <c r="H113" s="446"/>
    </row>
    <row r="114" spans="1:14" ht="15.75" customHeight="1" thickBot="1">
      <c r="A114" s="462" t="s">
        <v>4</v>
      </c>
      <c r="B114" s="463"/>
      <c r="C114" s="463"/>
      <c r="D114" s="464"/>
      <c r="E114" s="145"/>
      <c r="F114" s="146"/>
      <c r="G114" s="465">
        <f>G111+G106+G95+G77+G63+G44</f>
        <v>0</v>
      </c>
      <c r="H114" s="466"/>
    </row>
    <row r="115" spans="1:14" ht="15.75" customHeight="1">
      <c r="A115" s="467" t="s">
        <v>793</v>
      </c>
      <c r="B115" s="468"/>
      <c r="C115" s="468"/>
      <c r="D115" s="469"/>
      <c r="E115" s="147"/>
      <c r="F115" s="148"/>
      <c r="G115" s="449">
        <f>G114*0.05</f>
        <v>0</v>
      </c>
      <c r="H115" s="450"/>
    </row>
    <row r="116" spans="1:14" ht="15.75" customHeight="1">
      <c r="A116" s="451" t="s">
        <v>6</v>
      </c>
      <c r="B116" s="452"/>
      <c r="C116" s="452"/>
      <c r="D116" s="483"/>
      <c r="E116" s="112"/>
      <c r="F116" s="149"/>
      <c r="G116" s="484">
        <f>G114*0.09975</f>
        <v>0</v>
      </c>
      <c r="H116" s="485"/>
    </row>
    <row r="117" spans="1:14" ht="15.75" customHeight="1" thickBot="1">
      <c r="A117" s="142" t="s">
        <v>7</v>
      </c>
      <c r="B117" s="150"/>
      <c r="C117" s="150"/>
      <c r="D117" s="150"/>
      <c r="E117" s="151"/>
      <c r="F117" s="150"/>
      <c r="G117" s="479">
        <f>SUM(G114:H116)</f>
        <v>0</v>
      </c>
      <c r="H117" s="480"/>
    </row>
    <row r="118" spans="1:14" ht="15.75" customHeight="1">
      <c r="A118" s="6"/>
      <c r="B118" s="6"/>
      <c r="C118" s="6"/>
      <c r="D118" s="6"/>
      <c r="E118" s="103"/>
      <c r="F118" s="6"/>
      <c r="G118" s="6"/>
      <c r="H118" s="6"/>
    </row>
    <row r="119" spans="1:14" ht="15.75" customHeight="1">
      <c r="A119" s="6"/>
      <c r="B119" s="6"/>
      <c r="C119" s="6"/>
      <c r="D119" s="6"/>
      <c r="E119" s="103"/>
      <c r="F119" s="6"/>
      <c r="G119" s="6"/>
      <c r="H119" s="6"/>
    </row>
    <row r="120" spans="1:14" ht="15.75" customHeight="1">
      <c r="A120" s="292" t="s">
        <v>35</v>
      </c>
      <c r="B120" s="292"/>
      <c r="C120" s="292"/>
      <c r="D120" s="292"/>
      <c r="E120" s="292"/>
      <c r="F120" s="292"/>
      <c r="G120" s="292"/>
      <c r="H120" s="292"/>
    </row>
    <row r="121" spans="1:14" ht="15.75" customHeight="1">
      <c r="A121" s="224"/>
      <c r="B121" s="224"/>
      <c r="C121" s="224"/>
      <c r="D121" s="224"/>
      <c r="E121" s="224"/>
      <c r="F121" s="224"/>
      <c r="G121" s="224"/>
      <c r="H121" s="224"/>
    </row>
    <row r="122" spans="1:14" s="12" customFormat="1" ht="15.75" customHeight="1">
      <c r="A122" s="227" t="s">
        <v>874</v>
      </c>
      <c r="B122" s="227"/>
      <c r="C122" s="227"/>
      <c r="D122" s="227"/>
      <c r="E122" s="227"/>
      <c r="F122" s="227"/>
      <c r="G122" s="227"/>
      <c r="H122" s="227"/>
      <c r="J122" s="31"/>
      <c r="K122" s="31"/>
      <c r="L122" s="31"/>
      <c r="M122" s="31"/>
      <c r="N122" s="31"/>
    </row>
    <row r="123" spans="1:14" s="12" customFormat="1" ht="15.75" customHeight="1">
      <c r="A123" s="227"/>
      <c r="B123" s="227"/>
      <c r="C123" s="227"/>
      <c r="D123" s="227"/>
      <c r="E123" s="227"/>
      <c r="F123" s="227"/>
      <c r="G123" s="227"/>
      <c r="H123" s="227"/>
      <c r="J123" s="31"/>
      <c r="K123" s="31"/>
      <c r="L123" s="31"/>
      <c r="M123" s="31"/>
      <c r="N123" s="31"/>
    </row>
    <row r="124" spans="1:14" ht="15.75" customHeight="1">
      <c r="A124" s="226" t="s">
        <v>875</v>
      </c>
      <c r="B124" s="226"/>
      <c r="C124" s="226"/>
      <c r="D124" s="226"/>
      <c r="E124" s="226"/>
      <c r="F124" s="226"/>
      <c r="G124" s="226"/>
      <c r="H124" s="226"/>
      <c r="I124" s="4"/>
      <c r="J124" s="33"/>
      <c r="K124" s="33"/>
      <c r="L124" s="33"/>
      <c r="M124" s="33"/>
    </row>
    <row r="125" spans="1:14" ht="15.75" customHeight="1">
      <c r="A125" s="226"/>
      <c r="B125" s="226"/>
      <c r="C125" s="226"/>
      <c r="D125" s="226"/>
      <c r="E125" s="226"/>
      <c r="F125" s="226"/>
      <c r="G125" s="226"/>
      <c r="H125" s="226"/>
      <c r="I125" s="4"/>
      <c r="J125" s="33"/>
      <c r="K125" s="33"/>
      <c r="L125" s="33"/>
      <c r="M125" s="33"/>
    </row>
    <row r="126" spans="1:14" ht="15.75" customHeight="1">
      <c r="A126" s="226"/>
      <c r="B126" s="226"/>
      <c r="C126" s="226"/>
      <c r="D126" s="226"/>
      <c r="E126" s="226"/>
      <c r="F126" s="226"/>
      <c r="G126" s="226"/>
      <c r="H126" s="226"/>
      <c r="I126" s="4"/>
      <c r="J126" s="33"/>
      <c r="K126" s="33"/>
      <c r="L126" s="33"/>
      <c r="M126" s="33"/>
    </row>
    <row r="127" spans="1:14" ht="15.75" customHeight="1">
      <c r="A127" s="226"/>
      <c r="B127" s="226"/>
      <c r="C127" s="226"/>
      <c r="D127" s="226"/>
      <c r="E127" s="226"/>
      <c r="F127" s="226"/>
      <c r="G127" s="226"/>
      <c r="H127" s="226"/>
      <c r="I127" s="4"/>
      <c r="J127" s="33"/>
      <c r="K127" s="33"/>
      <c r="L127" s="33"/>
      <c r="M127" s="33"/>
    </row>
    <row r="128" spans="1:14" ht="78.75" customHeight="1">
      <c r="A128" s="227" t="s">
        <v>760</v>
      </c>
      <c r="B128" s="227"/>
      <c r="C128" s="227"/>
      <c r="D128" s="227"/>
      <c r="E128" s="227"/>
      <c r="F128" s="227"/>
      <c r="G128" s="227"/>
      <c r="H128" s="227"/>
      <c r="I128" s="4"/>
      <c r="J128" s="33"/>
      <c r="K128" s="33"/>
      <c r="L128" s="33"/>
      <c r="M128" s="33"/>
    </row>
  </sheetData>
  <sheetProtection password="CC65" sheet="1" objects="1" scenarios="1"/>
  <customSheetViews>
    <customSheetView guid="{66EEAE76-60C7-4ED6-A27D-287753698E8C}" showPageBreaks="1" topLeftCell="A49">
      <selection activeCell="G59" sqref="G59:H59"/>
      <pageMargins left="0.7" right="0.7" top="0.75" bottom="0.75" header="0.3" footer="0.3"/>
    </customSheetView>
  </customSheetViews>
  <mergeCells count="200">
    <mergeCell ref="A122:H123"/>
    <mergeCell ref="A124:H127"/>
    <mergeCell ref="A128:H128"/>
    <mergeCell ref="E2:H3"/>
    <mergeCell ref="A120:H120"/>
    <mergeCell ref="A17:D17"/>
    <mergeCell ref="G17:H17"/>
    <mergeCell ref="A18:D18"/>
    <mergeCell ref="G18:H18"/>
    <mergeCell ref="A19:D19"/>
    <mergeCell ref="G19:H19"/>
    <mergeCell ref="A20:D20"/>
    <mergeCell ref="G20:H20"/>
    <mergeCell ref="A21:D21"/>
    <mergeCell ref="G21:H21"/>
    <mergeCell ref="A22:D22"/>
    <mergeCell ref="G22:H22"/>
    <mergeCell ref="A23:D23"/>
    <mergeCell ref="G23:H23"/>
    <mergeCell ref="A43:D43"/>
    <mergeCell ref="G43:H43"/>
    <mergeCell ref="A44:D44"/>
    <mergeCell ref="G44:H44"/>
    <mergeCell ref="A31:D31"/>
    <mergeCell ref="G46:H46"/>
    <mergeCell ref="A47:D47"/>
    <mergeCell ref="A34:D34"/>
    <mergeCell ref="A35:D35"/>
    <mergeCell ref="A36:D36"/>
    <mergeCell ref="A37:D37"/>
    <mergeCell ref="A38:D38"/>
    <mergeCell ref="A39:D39"/>
    <mergeCell ref="A32:D32"/>
    <mergeCell ref="G32:H32"/>
    <mergeCell ref="A33:D33"/>
    <mergeCell ref="G33:H33"/>
    <mergeCell ref="A62:D62"/>
    <mergeCell ref="G62:H62"/>
    <mergeCell ref="A63:D63"/>
    <mergeCell ref="G63:H63"/>
    <mergeCell ref="A49:D49"/>
    <mergeCell ref="G49:H49"/>
    <mergeCell ref="A50:D50"/>
    <mergeCell ref="G50:H50"/>
    <mergeCell ref="A51:D51"/>
    <mergeCell ref="G51:H51"/>
    <mergeCell ref="A52:D52"/>
    <mergeCell ref="G52:H52"/>
    <mergeCell ref="A56:D56"/>
    <mergeCell ref="G56:H56"/>
    <mergeCell ref="A57:D57"/>
    <mergeCell ref="G57:H57"/>
    <mergeCell ref="A61:D61"/>
    <mergeCell ref="G61:H61"/>
    <mergeCell ref="A68:D68"/>
    <mergeCell ref="G68:H68"/>
    <mergeCell ref="A69:D69"/>
    <mergeCell ref="G69:H69"/>
    <mergeCell ref="A70:D70"/>
    <mergeCell ref="G70:H70"/>
    <mergeCell ref="A65:D65"/>
    <mergeCell ref="G65:H65"/>
    <mergeCell ref="A66:D66"/>
    <mergeCell ref="G66:H66"/>
    <mergeCell ref="A67:D67"/>
    <mergeCell ref="G67:H67"/>
    <mergeCell ref="A71:D71"/>
    <mergeCell ref="G71:H71"/>
    <mergeCell ref="A76:D76"/>
    <mergeCell ref="G76:H76"/>
    <mergeCell ref="A77:D77"/>
    <mergeCell ref="G77:H77"/>
    <mergeCell ref="A72:D72"/>
    <mergeCell ref="G72:H72"/>
    <mergeCell ref="A73:D73"/>
    <mergeCell ref="G73:H73"/>
    <mergeCell ref="A74:D74"/>
    <mergeCell ref="G74:H74"/>
    <mergeCell ref="A75:D75"/>
    <mergeCell ref="G75:H75"/>
    <mergeCell ref="A79:D79"/>
    <mergeCell ref="G79:H79"/>
    <mergeCell ref="A80:D80"/>
    <mergeCell ref="G80:H80"/>
    <mergeCell ref="A91:D91"/>
    <mergeCell ref="G91:H91"/>
    <mergeCell ref="A81:D81"/>
    <mergeCell ref="G81:H81"/>
    <mergeCell ref="A82:D82"/>
    <mergeCell ref="G82:H82"/>
    <mergeCell ref="A83:D83"/>
    <mergeCell ref="G83:H83"/>
    <mergeCell ref="A84:D84"/>
    <mergeCell ref="G84:H84"/>
    <mergeCell ref="A88:D88"/>
    <mergeCell ref="G88:H88"/>
    <mergeCell ref="A89:D89"/>
    <mergeCell ref="G89:H89"/>
    <mergeCell ref="A90:D90"/>
    <mergeCell ref="G90:H90"/>
    <mergeCell ref="A85:D85"/>
    <mergeCell ref="G85:H85"/>
    <mergeCell ref="A86:D86"/>
    <mergeCell ref="G86:H86"/>
    <mergeCell ref="A115:D115"/>
    <mergeCell ref="G115:H115"/>
    <mergeCell ref="A116:D116"/>
    <mergeCell ref="G116:H116"/>
    <mergeCell ref="A97:D97"/>
    <mergeCell ref="G97:H97"/>
    <mergeCell ref="A110:D110"/>
    <mergeCell ref="G110:H110"/>
    <mergeCell ref="A111:D111"/>
    <mergeCell ref="G111:H111"/>
    <mergeCell ref="A98:D98"/>
    <mergeCell ref="G98:H98"/>
    <mergeCell ref="A99:D99"/>
    <mergeCell ref="G99:H99"/>
    <mergeCell ref="A100:D100"/>
    <mergeCell ref="G100:H100"/>
    <mergeCell ref="A101:D101"/>
    <mergeCell ref="G101:H101"/>
    <mergeCell ref="A102:D102"/>
    <mergeCell ref="G102:H102"/>
    <mergeCell ref="A113:D113"/>
    <mergeCell ref="G113:H113"/>
    <mergeCell ref="A104:D104"/>
    <mergeCell ref="G104:H104"/>
    <mergeCell ref="A55:D55"/>
    <mergeCell ref="G55:H55"/>
    <mergeCell ref="A24:D24"/>
    <mergeCell ref="G24:H24"/>
    <mergeCell ref="A25:D25"/>
    <mergeCell ref="G25:H25"/>
    <mergeCell ref="A26:D26"/>
    <mergeCell ref="G26:H26"/>
    <mergeCell ref="A27:D27"/>
    <mergeCell ref="G27:H27"/>
    <mergeCell ref="A28:D28"/>
    <mergeCell ref="G28:H28"/>
    <mergeCell ref="G34:H34"/>
    <mergeCell ref="G35:H35"/>
    <mergeCell ref="G36:H36"/>
    <mergeCell ref="G37:H37"/>
    <mergeCell ref="G38:H38"/>
    <mergeCell ref="G42:H42"/>
    <mergeCell ref="G39:H39"/>
    <mergeCell ref="A40:D40"/>
    <mergeCell ref="G40:H40"/>
    <mergeCell ref="A41:D41"/>
    <mergeCell ref="G41:H41"/>
    <mergeCell ref="A46:D46"/>
    <mergeCell ref="A107:D107"/>
    <mergeCell ref="G107:H107"/>
    <mergeCell ref="A29:D29"/>
    <mergeCell ref="G29:H29"/>
    <mergeCell ref="A30:D30"/>
    <mergeCell ref="G30:H30"/>
    <mergeCell ref="G31:H31"/>
    <mergeCell ref="G117:H117"/>
    <mergeCell ref="A114:D114"/>
    <mergeCell ref="G114:H114"/>
    <mergeCell ref="A53:D53"/>
    <mergeCell ref="G53:H53"/>
    <mergeCell ref="A54:D54"/>
    <mergeCell ref="G54:H54"/>
    <mergeCell ref="A42:D42"/>
    <mergeCell ref="G47:H47"/>
    <mergeCell ref="A48:D48"/>
    <mergeCell ref="G48:H48"/>
    <mergeCell ref="A58:D58"/>
    <mergeCell ref="G58:H58"/>
    <mergeCell ref="A59:D59"/>
    <mergeCell ref="G59:H59"/>
    <mergeCell ref="A60:D60"/>
    <mergeCell ref="G60:H60"/>
    <mergeCell ref="A87:D87"/>
    <mergeCell ref="G87:H87"/>
    <mergeCell ref="A92:D92"/>
    <mergeCell ref="G92:H92"/>
    <mergeCell ref="A93:D93"/>
    <mergeCell ref="G93:H93"/>
    <mergeCell ref="A112:D112"/>
    <mergeCell ref="G112:H112"/>
    <mergeCell ref="A94:D94"/>
    <mergeCell ref="G94:H94"/>
    <mergeCell ref="A95:D95"/>
    <mergeCell ref="G95:H95"/>
    <mergeCell ref="G105:H105"/>
    <mergeCell ref="A105:D105"/>
    <mergeCell ref="A106:D106"/>
    <mergeCell ref="G106:H106"/>
    <mergeCell ref="A108:D108"/>
    <mergeCell ref="G108:H108"/>
    <mergeCell ref="A109:D109"/>
    <mergeCell ref="G109:H109"/>
    <mergeCell ref="A103:D103"/>
    <mergeCell ref="G103:H103"/>
    <mergeCell ref="A96:D96"/>
    <mergeCell ref="G96:H96"/>
  </mergeCells>
  <hyperlinks>
    <hyperlink ref="A15" r:id="rId1"/>
    <hyperlink ref="A14" r:id="rId2"/>
  </hyperlinks>
  <pageMargins left="0.7" right="0.7" top="0.75" bottom="0.75" header="0.3" footer="0.3"/>
  <pageSetup scale="83" orientation="portrait" horizontalDpi="300"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FACTURE</vt:lpstr>
      <vt:lpstr>HERBORISTERIE</vt:lpstr>
      <vt:lpstr>CHEVEUX, CORPS ET VISAGE</vt:lpstr>
      <vt:lpstr>SANTÉ DES ENFANTS</vt:lpstr>
      <vt:lpstr>ENCENS</vt:lpstr>
      <vt:lpstr>MATIÈRES PREMIÈRE ET CONTENANTS</vt:lpstr>
      <vt:lpstr>ZÉRO-DÉCHET</vt:lpstr>
      <vt:lpstr>AUTRES</vt:lpstr>
      <vt:lpstr>'CHEVEUX, CORPS ET VISAGE'!Zone_d_impression</vt:lpstr>
      <vt:lpstr>HERBORISTERIE!Zone_d_impression</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Guay Veronique</dc:creator>
  <cp:lastModifiedBy>Utilisateur</cp:lastModifiedBy>
  <cp:lastPrinted>2020-04-14T13:14:50Z</cp:lastPrinted>
  <dcterms:created xsi:type="dcterms:W3CDTF">2020-04-06T13:32:04Z</dcterms:created>
  <dcterms:modified xsi:type="dcterms:W3CDTF">2020-04-15T14:34:06Z</dcterms:modified>
</cp:coreProperties>
</file>